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Беляцкая Н.В файл\МУНИЦИПАЛЬНЫЕ ЗАДАНИЯ\МУНИЦИПАЛЬНОЕ ЗАДАНИЕ 2024\отчеты МЗ\ОТЧЕТ МЗ второе полугодие 2024\для департамента экономического развития\"/>
    </mc:Choice>
  </mc:AlternateContent>
  <bookViews>
    <workbookView xWindow="-120" yWindow="-120" windowWidth="29040" windowHeight="16440"/>
  </bookViews>
  <sheets>
    <sheet name="основное образование" sheetId="8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50" i="8" l="1"/>
  <c r="M57" i="8" l="1"/>
  <c r="M56" i="8"/>
  <c r="M8" i="8" l="1"/>
  <c r="U57" i="8"/>
  <c r="V57" i="8" s="1"/>
  <c r="U56" i="8"/>
  <c r="V56" i="8" s="1"/>
  <c r="I56" i="8"/>
  <c r="I57" i="8"/>
  <c r="E56" i="8"/>
  <c r="E57" i="8"/>
  <c r="T57" i="8" l="1"/>
  <c r="T56" i="8"/>
  <c r="E39" i="8" l="1"/>
  <c r="E45" i="8" l="1"/>
  <c r="I28" i="8" l="1"/>
  <c r="Q41" i="8" l="1"/>
  <c r="Q8" i="8" l="1"/>
  <c r="M60" i="8"/>
  <c r="M58" i="8"/>
  <c r="M55" i="8"/>
  <c r="M54" i="8"/>
  <c r="M53" i="8"/>
  <c r="M52" i="8"/>
  <c r="M51" i="8"/>
  <c r="M50" i="8"/>
  <c r="M49" i="8"/>
  <c r="M48" i="8"/>
  <c r="M47" i="8"/>
  <c r="M46" i="8"/>
  <c r="M45" i="8"/>
  <c r="M44" i="8"/>
  <c r="M43" i="8"/>
  <c r="M42" i="8"/>
  <c r="M41" i="8"/>
  <c r="M40" i="8"/>
  <c r="M39" i="8"/>
  <c r="M38" i="8"/>
  <c r="M37" i="8"/>
  <c r="M36" i="8"/>
  <c r="M35" i="8"/>
  <c r="M34" i="8"/>
  <c r="M33" i="8"/>
  <c r="M32" i="8"/>
  <c r="M31" i="8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7" i="8"/>
  <c r="I60" i="8"/>
  <c r="I59" i="8"/>
  <c r="I58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E60" i="8"/>
  <c r="E59" i="8"/>
  <c r="E58" i="8"/>
  <c r="E55" i="8"/>
  <c r="E54" i="8"/>
  <c r="E53" i="8"/>
  <c r="E52" i="8"/>
  <c r="E51" i="8"/>
  <c r="E50" i="8"/>
  <c r="E49" i="8"/>
  <c r="E48" i="8"/>
  <c r="E47" i="8"/>
  <c r="E46" i="8"/>
  <c r="E44" i="8"/>
  <c r="E43" i="8"/>
  <c r="E42" i="8"/>
  <c r="E41" i="8"/>
  <c r="E40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U8" i="8"/>
  <c r="U9" i="8"/>
  <c r="U10" i="8"/>
  <c r="U11" i="8"/>
  <c r="U12" i="8"/>
  <c r="U13" i="8"/>
  <c r="U14" i="8"/>
  <c r="U15" i="8"/>
  <c r="U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33" i="8"/>
  <c r="U34" i="8"/>
  <c r="U35" i="8"/>
  <c r="U36" i="8"/>
  <c r="U37" i="8"/>
  <c r="U38" i="8"/>
  <c r="U39" i="8"/>
  <c r="U40" i="8"/>
  <c r="U41" i="8"/>
  <c r="U42" i="8"/>
  <c r="U43" i="8"/>
  <c r="U44" i="8"/>
  <c r="U45" i="8"/>
  <c r="U46" i="8"/>
  <c r="U47" i="8"/>
  <c r="U48" i="8"/>
  <c r="U49" i="8"/>
  <c r="U50" i="8"/>
  <c r="U51" i="8"/>
  <c r="U52" i="8"/>
  <c r="U53" i="8"/>
  <c r="U54" i="8"/>
  <c r="U55" i="8"/>
  <c r="U58" i="8"/>
  <c r="U59" i="8"/>
  <c r="U60" i="8"/>
  <c r="T8" i="8"/>
  <c r="T9" i="8"/>
  <c r="T10" i="8"/>
  <c r="T11" i="8"/>
  <c r="T12" i="8"/>
  <c r="T13" i="8"/>
  <c r="T14" i="8"/>
  <c r="T15" i="8"/>
  <c r="T16" i="8"/>
  <c r="T17" i="8"/>
  <c r="T18" i="8"/>
  <c r="T19" i="8"/>
  <c r="T20" i="8"/>
  <c r="T21" i="8"/>
  <c r="T22" i="8"/>
  <c r="T23" i="8"/>
  <c r="T24" i="8"/>
  <c r="T25" i="8"/>
  <c r="T26" i="8"/>
  <c r="T27" i="8"/>
  <c r="T28" i="8"/>
  <c r="T29" i="8"/>
  <c r="T30" i="8"/>
  <c r="T31" i="8"/>
  <c r="T32" i="8"/>
  <c r="T33" i="8"/>
  <c r="T34" i="8"/>
  <c r="T35" i="8"/>
  <c r="T36" i="8"/>
  <c r="T37" i="8"/>
  <c r="T38" i="8"/>
  <c r="T39" i="8"/>
  <c r="T40" i="8"/>
  <c r="T41" i="8"/>
  <c r="T42" i="8"/>
  <c r="T43" i="8"/>
  <c r="T44" i="8"/>
  <c r="T45" i="8"/>
  <c r="T46" i="8"/>
  <c r="T47" i="8"/>
  <c r="T48" i="8"/>
  <c r="T49" i="8"/>
  <c r="T50" i="8"/>
  <c r="T51" i="8"/>
  <c r="T52" i="8"/>
  <c r="T53" i="8"/>
  <c r="T54" i="8"/>
  <c r="T55" i="8"/>
  <c r="T58" i="8"/>
  <c r="T59" i="8"/>
  <c r="T60" i="8"/>
  <c r="V8" i="8" l="1"/>
  <c r="V9" i="8"/>
  <c r="V10" i="8"/>
  <c r="V11" i="8"/>
  <c r="V12" i="8"/>
  <c r="V13" i="8"/>
  <c r="V14" i="8"/>
  <c r="V15" i="8"/>
  <c r="V16" i="8"/>
  <c r="V17" i="8"/>
  <c r="V18" i="8"/>
  <c r="V19" i="8"/>
  <c r="V20" i="8"/>
  <c r="V21" i="8"/>
  <c r="V22" i="8"/>
  <c r="V23" i="8"/>
  <c r="V24" i="8"/>
  <c r="V25" i="8"/>
  <c r="V26" i="8"/>
  <c r="V27" i="8"/>
  <c r="V28" i="8"/>
  <c r="V29" i="8"/>
  <c r="V30" i="8"/>
  <c r="V31" i="8"/>
  <c r="V32" i="8"/>
  <c r="V33" i="8"/>
  <c r="V34" i="8"/>
  <c r="V35" i="8"/>
  <c r="V36" i="8"/>
  <c r="V37" i="8"/>
  <c r="V38" i="8"/>
  <c r="V39" i="8"/>
  <c r="V40" i="8"/>
  <c r="V41" i="8"/>
  <c r="V42" i="8"/>
  <c r="V43" i="8"/>
  <c r="V44" i="8"/>
  <c r="V45" i="8"/>
  <c r="V46" i="8"/>
  <c r="V47" i="8"/>
  <c r="V48" i="8"/>
  <c r="V49" i="8"/>
  <c r="V51" i="8"/>
  <c r="V52" i="8"/>
  <c r="V53" i="8"/>
  <c r="V54" i="8"/>
  <c r="V55" i="8"/>
  <c r="V58" i="8"/>
  <c r="V59" i="8"/>
  <c r="V60" i="8"/>
  <c r="U7" i="8"/>
  <c r="T7" i="8"/>
  <c r="V7" i="8" l="1"/>
  <c r="C61" i="8"/>
  <c r="P61" i="8" l="1"/>
  <c r="O61" i="8"/>
  <c r="L61" i="8"/>
  <c r="K61" i="8"/>
  <c r="H61" i="8"/>
  <c r="G61" i="8"/>
  <c r="D61" i="8"/>
  <c r="U61" i="8" l="1"/>
  <c r="T61" i="8"/>
  <c r="V61" i="8" l="1"/>
</calcChain>
</file>

<file path=xl/sharedStrings.xml><?xml version="1.0" encoding="utf-8"?>
<sst xmlns="http://schemas.openxmlformats.org/spreadsheetml/2006/main" count="148" uniqueCount="79">
  <si>
    <t>№ п/п</t>
  </si>
  <si>
    <t>Наименование муниципальных учреждений</t>
  </si>
  <si>
    <t>Утвержденное значение показателя № 1</t>
  </si>
  <si>
    <t>А</t>
  </si>
  <si>
    <t>В</t>
  </si>
  <si>
    <t>3=2/1</t>
  </si>
  <si>
    <t>Число обучающихся /Человек</t>
  </si>
  <si>
    <t>ООШ 28</t>
  </si>
  <si>
    <t>гимназия 8</t>
  </si>
  <si>
    <t>Гимназия 10</t>
  </si>
  <si>
    <t xml:space="preserve"> гимназия 12</t>
  </si>
  <si>
    <t>гимназия 44</t>
  </si>
  <si>
    <t>гимназия 6</t>
  </si>
  <si>
    <t>СОШ 1</t>
  </si>
  <si>
    <t>СОШ 2</t>
  </si>
  <si>
    <t>СОШ 3</t>
  </si>
  <si>
    <t>СОШ 4</t>
  </si>
  <si>
    <t>СОШ 7</t>
  </si>
  <si>
    <t>СОШ 9</t>
  </si>
  <si>
    <t>СОШ 11</t>
  </si>
  <si>
    <t>СОШ 14</t>
  </si>
  <si>
    <t>СОШ 15</t>
  </si>
  <si>
    <t>СОШ 16</t>
  </si>
  <si>
    <t>СОШ 17</t>
  </si>
  <si>
    <t>СОШ 18</t>
  </si>
  <si>
    <t>СОШ 19</t>
  </si>
  <si>
    <t>СОШ 20</t>
  </si>
  <si>
    <t>СОШ 22</t>
  </si>
  <si>
    <t>СОШ 24</t>
  </si>
  <si>
    <t>СОШ 27</t>
  </si>
  <si>
    <t>СОШ 29</t>
  </si>
  <si>
    <t>СОШ 30</t>
  </si>
  <si>
    <t>СОШ 33</t>
  </si>
  <si>
    <t>СОШ 34</t>
  </si>
  <si>
    <t>СОШ 36</t>
  </si>
  <si>
    <t>СОШ 37</t>
  </si>
  <si>
    <t>СОШ 38</t>
  </si>
  <si>
    <t>СОШ 40</t>
  </si>
  <si>
    <t>СОШ 41</t>
  </si>
  <si>
    <t>СОШ 42</t>
  </si>
  <si>
    <t>СОШ 43</t>
  </si>
  <si>
    <t>СОШ 45</t>
  </si>
  <si>
    <t>СОШ 46</t>
  </si>
  <si>
    <t>СОШ 47</t>
  </si>
  <si>
    <t>СОШ 48</t>
  </si>
  <si>
    <t>СОШ 50</t>
  </si>
  <si>
    <t>СОШ 51</t>
  </si>
  <si>
    <t>СОШ 53</t>
  </si>
  <si>
    <t>СОШ 55</t>
  </si>
  <si>
    <t>Тверской лицей</t>
  </si>
  <si>
    <t>ЦО 49</t>
  </si>
  <si>
    <t>Итого</t>
  </si>
  <si>
    <t>Фактическое значение показателя, достигнутое в отчетном периоде</t>
  </si>
  <si>
    <t>Отклонение, %</t>
  </si>
  <si>
    <t>Допустимое (возможное) отклонение от установленного показателя, в пределах которого муниципальное задание считается выполненым</t>
  </si>
  <si>
    <t>7=6/5</t>
  </si>
  <si>
    <t>19=18/17</t>
  </si>
  <si>
    <t>23=22/21</t>
  </si>
  <si>
    <t>СОШ 21</t>
  </si>
  <si>
    <t>СОШ 25</t>
  </si>
  <si>
    <t>СОШ 31</t>
  </si>
  <si>
    <t>СОШ 35</t>
  </si>
  <si>
    <t>СОШ 52</t>
  </si>
  <si>
    <t>план всего уч-ся</t>
  </si>
  <si>
    <t>факт всего уч-ся</t>
  </si>
  <si>
    <t>% выполнения</t>
  </si>
  <si>
    <t>выполнено</t>
  </si>
  <si>
    <t xml:space="preserve">Предоставление общедоступного бесплатного начального общего, основного общего, среднего общего образования в общеобразовательных учреждениях </t>
  </si>
  <si>
    <t>СОШ 39</t>
  </si>
  <si>
    <t>оош 3</t>
  </si>
  <si>
    <t>ЦО им. А.Атрощанка</t>
  </si>
  <si>
    <t xml:space="preserve">Реализация основных общеобразовательных программ среднего общего образования
802112О.99.0.ББ11АЮ62001
очно-заочная
</t>
  </si>
  <si>
    <t>Реализация основных общеобразовательных программ среднего общего образования
802112О.99.0.ББ11АЮ58001
очная</t>
  </si>
  <si>
    <t>Реализация основных общеобразовательных программ основного общего образования
802111О.99.0.БА96АЮ58001
очная</t>
  </si>
  <si>
    <t>Реализация основных общеобразовательных программ начального общего образования
801012О.99.0.БА81АЭ92001 
очная</t>
  </si>
  <si>
    <t>Оценка ("выполнено", "не выполнено" согласно пункту 1.5 Порядка проведения мониторинга выполнения показателей муницмпального задания муниципальными учреждениями города Твери)</t>
  </si>
  <si>
    <t>ЦО 56</t>
  </si>
  <si>
    <t>ЦО 57</t>
  </si>
  <si>
    <t xml:space="preserve">Мониторинг показателей объемов и  качества муниципальных услуг(работ) за 2-ое полугодие 2024 года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</si>
</sst>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3" fillId="0" borderId="1" xfId="2" applyNumberFormat="1" applyFont="1" applyFill="1" applyBorder="1" applyAlignment="1" applyProtection="1">
      <alignment horizontal="center" vertical="center"/>
      <protection hidden="1"/>
    </xf>
    <xf numFmtId="0" fontId="7" fillId="0" borderId="1" xfId="0" applyFont="1" applyFill="1" applyBorder="1"/>
    <xf numFmtId="0" fontId="7" fillId="0" borderId="0" xfId="0" applyFont="1" applyFill="1"/>
    <xf numFmtId="2" fontId="6" fillId="0" borderId="1" xfId="2" applyNumberFormat="1" applyFont="1" applyFill="1" applyBorder="1" applyAlignment="1" applyProtection="1">
      <alignment horizontal="center" vertical="center" wrapText="1"/>
      <protection hidden="1"/>
    </xf>
    <xf numFmtId="2" fontId="7" fillId="0" borderId="0" xfId="0" applyNumberFormat="1" applyFont="1" applyFill="1"/>
    <xf numFmtId="0" fontId="8" fillId="0" borderId="1" xfId="0" applyFont="1" applyFill="1" applyBorder="1"/>
    <xf numFmtId="0" fontId="8" fillId="0" borderId="0" xfId="0" applyFont="1" applyFill="1"/>
    <xf numFmtId="0" fontId="9" fillId="0" borderId="4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12" fillId="0" borderId="4" xfId="0" applyFont="1" applyFill="1" applyBorder="1" applyAlignment="1">
      <alignment wrapText="1"/>
    </xf>
    <xf numFmtId="0" fontId="4" fillId="0" borderId="3" xfId="2" applyNumberFormat="1" applyFont="1" applyFill="1" applyBorder="1" applyAlignment="1" applyProtection="1">
      <alignment horizontal="left" vertical="center" wrapText="1"/>
      <protection hidden="1"/>
    </xf>
    <xf numFmtId="0" fontId="10" fillId="0" borderId="1" xfId="0" applyFont="1" applyFill="1" applyBorder="1" applyAlignment="1">
      <alignment wrapText="1"/>
    </xf>
    <xf numFmtId="2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" fontId="10" fillId="0" borderId="1" xfId="0" applyNumberFormat="1" applyFont="1" applyFill="1" applyBorder="1"/>
    <xf numFmtId="1" fontId="14" fillId="0" borderId="1" xfId="0" applyNumberFormat="1" applyFont="1" applyFill="1" applyBorder="1"/>
    <xf numFmtId="0" fontId="14" fillId="0" borderId="1" xfId="0" applyFont="1" applyFill="1" applyBorder="1"/>
    <xf numFmtId="2" fontId="14" fillId="0" borderId="1" xfId="0" applyNumberFormat="1" applyFont="1" applyFill="1" applyBorder="1"/>
    <xf numFmtId="0" fontId="9" fillId="0" borderId="0" xfId="0" applyFont="1" applyFill="1"/>
    <xf numFmtId="0" fontId="6" fillId="0" borderId="1" xfId="2" applyNumberFormat="1" applyFont="1" applyFill="1" applyBorder="1" applyAlignment="1" applyProtection="1">
      <alignment horizontal="center" vertical="center"/>
      <protection hidden="1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/>
    <xf numFmtId="0" fontId="12" fillId="0" borderId="4" xfId="0" applyFont="1" applyFill="1" applyBorder="1" applyAlignment="1">
      <alignment horizontal="left" wrapText="1"/>
    </xf>
    <xf numFmtId="164" fontId="10" fillId="0" borderId="1" xfId="0" applyNumberFormat="1" applyFont="1" applyFill="1" applyBorder="1"/>
    <xf numFmtId="0" fontId="10" fillId="0" borderId="1" xfId="0" applyFont="1" applyFill="1" applyBorder="1" applyAlignment="1"/>
    <xf numFmtId="0" fontId="6" fillId="0" borderId="1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2" applyNumberFormat="1" applyFont="1" applyFill="1" applyBorder="1" applyAlignment="1" applyProtection="1">
      <alignment horizontal="center" vertical="center" wrapText="1"/>
      <protection hidden="1"/>
    </xf>
    <xf numFmtId="0" fontId="13" fillId="0" borderId="3" xfId="2" applyNumberFormat="1" applyFont="1" applyFill="1" applyBorder="1" applyAlignment="1" applyProtection="1">
      <alignment horizontal="center" vertical="center" wrapText="1"/>
      <protection hidden="1"/>
    </xf>
    <xf numFmtId="0" fontId="10" fillId="0" borderId="4" xfId="2" applyNumberFormat="1" applyFont="1" applyFill="1" applyBorder="1" applyAlignment="1" applyProtection="1">
      <alignment horizontal="center" vertical="center" wrapText="1"/>
      <protection hidden="1"/>
    </xf>
    <xf numFmtId="0" fontId="10" fillId="0" borderId="5" xfId="2" applyNumberFormat="1" applyFont="1" applyFill="1" applyBorder="1" applyAlignment="1" applyProtection="1">
      <alignment horizontal="center" vertical="center" wrapText="1"/>
      <protection hidden="1"/>
    </xf>
    <xf numFmtId="0" fontId="10" fillId="0" borderId="2" xfId="2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>
      <alignment horizontal="center" textRotation="90"/>
    </xf>
    <xf numFmtId="0" fontId="6" fillId="0" borderId="4" xfId="2" applyNumberFormat="1" applyFont="1" applyFill="1" applyBorder="1" applyAlignment="1" applyProtection="1">
      <alignment horizontal="center" vertical="center" wrapText="1"/>
      <protection hidden="1"/>
    </xf>
    <xf numFmtId="0" fontId="6" fillId="0" borderId="5" xfId="2" applyNumberFormat="1" applyFont="1" applyFill="1" applyBorder="1" applyAlignment="1" applyProtection="1">
      <alignment horizontal="center" vertical="center" wrapText="1"/>
      <protection hidden="1"/>
    </xf>
    <xf numFmtId="0" fontId="6" fillId="0" borderId="2" xfId="2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2" applyNumberFormat="1" applyFont="1" applyFill="1" applyBorder="1" applyAlignment="1" applyProtection="1">
      <alignment horizontal="center" vertical="center"/>
      <protection hidden="1"/>
    </xf>
    <xf numFmtId="0" fontId="6" fillId="0" borderId="1" xfId="2" applyNumberFormat="1" applyFont="1" applyFill="1" applyBorder="1" applyAlignment="1" applyProtection="1">
      <alignment horizontal="center" vertical="center" wrapText="1"/>
      <protection hidden="1"/>
    </xf>
    <xf numFmtId="0" fontId="6" fillId="0" borderId="6" xfId="2" applyNumberFormat="1" applyFont="1" applyFill="1" applyBorder="1" applyAlignment="1" applyProtection="1">
      <alignment horizontal="center" vertical="center" wrapText="1"/>
      <protection hidden="1"/>
    </xf>
    <xf numFmtId="0" fontId="6" fillId="0" borderId="8" xfId="2" applyNumberFormat="1" applyFont="1" applyFill="1" applyBorder="1" applyAlignment="1" applyProtection="1">
      <alignment horizontal="center" vertical="center" wrapText="1"/>
      <protection hidden="1"/>
    </xf>
    <xf numFmtId="0" fontId="6" fillId="0" borderId="7" xfId="2" applyNumberFormat="1" applyFont="1" applyFill="1" applyBorder="1" applyAlignment="1" applyProtection="1">
      <alignment horizontal="center" vertical="center" wrapText="1"/>
      <protection hidden="1"/>
    </xf>
    <xf numFmtId="0" fontId="15" fillId="0" borderId="4" xfId="2" applyNumberFormat="1" applyFont="1" applyFill="1" applyBorder="1" applyAlignment="1" applyProtection="1">
      <alignment horizontal="center" vertical="center" wrapText="1"/>
      <protection hidden="1"/>
    </xf>
    <xf numFmtId="2" fontId="10" fillId="0" borderId="4" xfId="2" applyNumberFormat="1" applyFont="1" applyFill="1" applyBorder="1" applyAlignment="1" applyProtection="1">
      <alignment horizontal="center" vertical="center" wrapText="1"/>
      <protection hidden="1"/>
    </xf>
    <xf numFmtId="2" fontId="14" fillId="0" borderId="4" xfId="2" applyNumberFormat="1" applyFont="1" applyFill="1" applyBorder="1" applyAlignment="1" applyProtection="1">
      <alignment horizontal="center" vertical="center" wrapText="1"/>
      <protection hidden="1"/>
    </xf>
    <xf numFmtId="1" fontId="10" fillId="0" borderId="1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_tmp" xfId="2"/>
  </cellStyles>
  <dxfs count="0"/>
  <tableStyles count="0" defaultTableStyle="TableStyleMedium2" defaultPivotStyle="PivotStyleLight16"/>
  <colors>
    <mruColors>
      <color rgb="FFCCFFCC"/>
      <color rgb="FFFFCCFF"/>
      <color rgb="FFFFFFCC"/>
      <color rgb="FF97FFFF"/>
      <color rgb="FF2303E3"/>
      <color rgb="FFFFCC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2"/>
  <sheetViews>
    <sheetView tabSelected="1" topLeftCell="B1" zoomScale="130" zoomScaleNormal="130" workbookViewId="0">
      <pane xSplit="1" ySplit="6" topLeftCell="C13" activePane="bottomRight" state="frozen"/>
      <selection activeCell="B1" sqref="B1"/>
      <selection pane="topRight" activeCell="C1" sqref="C1"/>
      <selection pane="bottomLeft" activeCell="B7" sqref="B7"/>
      <selection pane="bottomRight" activeCell="K19" sqref="K19"/>
    </sheetView>
  </sheetViews>
  <sheetFormatPr defaultRowHeight="15" x14ac:dyDescent="0.25"/>
  <cols>
    <col min="1" max="1" width="5.5703125" style="3" hidden="1" customWidth="1"/>
    <col min="2" max="2" width="11" style="19" customWidth="1"/>
    <col min="3" max="3" width="8" style="3" customWidth="1"/>
    <col min="4" max="4" width="9.42578125" style="3" customWidth="1"/>
    <col min="5" max="5" width="6.140625" style="3" customWidth="1"/>
    <col min="6" max="6" width="6.85546875" style="3" customWidth="1"/>
    <col min="7" max="7" width="7.28515625" style="3" customWidth="1"/>
    <col min="8" max="8" width="10.28515625" style="3" customWidth="1"/>
    <col min="9" max="9" width="6.28515625" style="3" customWidth="1"/>
    <col min="10" max="10" width="6" style="3" customWidth="1"/>
    <col min="11" max="11" width="8.5703125" style="3" customWidth="1"/>
    <col min="12" max="12" width="7.140625" style="3" customWidth="1"/>
    <col min="13" max="13" width="6.7109375" style="5" customWidth="1"/>
    <col min="14" max="14" width="5.85546875" style="3" customWidth="1"/>
    <col min="15" max="15" width="7.7109375" style="3" customWidth="1"/>
    <col min="16" max="16" width="7.5703125" style="3" customWidth="1"/>
    <col min="17" max="17" width="6.85546875" style="3" customWidth="1"/>
    <col min="18" max="18" width="5.5703125" style="3" customWidth="1"/>
    <col min="19" max="19" width="10.85546875" style="3" customWidth="1"/>
    <col min="20" max="16384" width="9.140625" style="3"/>
  </cols>
  <sheetData>
    <row r="1" spans="1:22" ht="14.25" customHeight="1" x14ac:dyDescent="0.25">
      <c r="A1" s="27" t="s">
        <v>78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2" ht="26.25" customHeight="1" x14ac:dyDescent="0.25">
      <c r="A2" s="11"/>
      <c r="B2" s="28" t="s">
        <v>67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spans="1:22" ht="87" customHeight="1" x14ac:dyDescent="0.25">
      <c r="A3" s="36" t="s">
        <v>0</v>
      </c>
      <c r="B3" s="37" t="s">
        <v>1</v>
      </c>
      <c r="C3" s="29" t="s">
        <v>74</v>
      </c>
      <c r="D3" s="30"/>
      <c r="E3" s="30"/>
      <c r="F3" s="31"/>
      <c r="G3" s="29" t="s">
        <v>73</v>
      </c>
      <c r="H3" s="30"/>
      <c r="I3" s="30"/>
      <c r="J3" s="31"/>
      <c r="K3" s="29" t="s">
        <v>72</v>
      </c>
      <c r="L3" s="30"/>
      <c r="M3" s="30"/>
      <c r="N3" s="31"/>
      <c r="O3" s="29" t="s">
        <v>71</v>
      </c>
      <c r="P3" s="30"/>
      <c r="Q3" s="30"/>
      <c r="R3" s="31"/>
      <c r="S3" s="38" t="s">
        <v>75</v>
      </c>
      <c r="T3" s="32" t="s">
        <v>63</v>
      </c>
      <c r="U3" s="32" t="s">
        <v>64</v>
      </c>
      <c r="V3" s="32" t="s">
        <v>65</v>
      </c>
    </row>
    <row r="4" spans="1:22" ht="13.5" customHeight="1" x14ac:dyDescent="0.25">
      <c r="A4" s="36"/>
      <c r="B4" s="37"/>
      <c r="C4" s="33" t="s">
        <v>6</v>
      </c>
      <c r="D4" s="34"/>
      <c r="E4" s="34"/>
      <c r="F4" s="35"/>
      <c r="G4" s="33" t="s">
        <v>6</v>
      </c>
      <c r="H4" s="34"/>
      <c r="I4" s="34"/>
      <c r="J4" s="35"/>
      <c r="K4" s="33" t="s">
        <v>6</v>
      </c>
      <c r="L4" s="34"/>
      <c r="M4" s="34"/>
      <c r="N4" s="35"/>
      <c r="O4" s="33" t="s">
        <v>6</v>
      </c>
      <c r="P4" s="34"/>
      <c r="Q4" s="34"/>
      <c r="R4" s="35"/>
      <c r="S4" s="39"/>
      <c r="T4" s="32"/>
      <c r="U4" s="32"/>
      <c r="V4" s="32"/>
    </row>
    <row r="5" spans="1:22" s="19" customFormat="1" ht="57" customHeight="1" x14ac:dyDescent="0.2">
      <c r="A5" s="36"/>
      <c r="B5" s="37"/>
      <c r="C5" s="26" t="s">
        <v>2</v>
      </c>
      <c r="D5" s="26" t="s">
        <v>52</v>
      </c>
      <c r="E5" s="26" t="s">
        <v>53</v>
      </c>
      <c r="F5" s="26" t="s">
        <v>54</v>
      </c>
      <c r="G5" s="26" t="s">
        <v>2</v>
      </c>
      <c r="H5" s="26" t="s">
        <v>52</v>
      </c>
      <c r="I5" s="26" t="s">
        <v>53</v>
      </c>
      <c r="J5" s="26" t="s">
        <v>54</v>
      </c>
      <c r="K5" s="26" t="s">
        <v>2</v>
      </c>
      <c r="L5" s="26" t="s">
        <v>52</v>
      </c>
      <c r="M5" s="4" t="s">
        <v>53</v>
      </c>
      <c r="N5" s="26" t="s">
        <v>54</v>
      </c>
      <c r="O5" s="26" t="s">
        <v>2</v>
      </c>
      <c r="P5" s="26" t="s">
        <v>52</v>
      </c>
      <c r="Q5" s="26" t="s">
        <v>53</v>
      </c>
      <c r="R5" s="26" t="s">
        <v>54</v>
      </c>
      <c r="S5" s="40"/>
      <c r="T5" s="32"/>
      <c r="U5" s="32"/>
      <c r="V5" s="32"/>
    </row>
    <row r="6" spans="1:22" ht="11.25" customHeight="1" x14ac:dyDescent="0.25">
      <c r="A6" s="1" t="s">
        <v>3</v>
      </c>
      <c r="B6" s="20" t="s">
        <v>4</v>
      </c>
      <c r="C6" s="26">
        <v>1</v>
      </c>
      <c r="D6" s="26">
        <v>2</v>
      </c>
      <c r="E6" s="26" t="s">
        <v>5</v>
      </c>
      <c r="F6" s="26">
        <v>4</v>
      </c>
      <c r="G6" s="26">
        <v>5</v>
      </c>
      <c r="H6" s="26">
        <v>6</v>
      </c>
      <c r="I6" s="26" t="s">
        <v>55</v>
      </c>
      <c r="J6" s="26">
        <v>8</v>
      </c>
      <c r="K6" s="26">
        <v>17</v>
      </c>
      <c r="L6" s="26">
        <v>18</v>
      </c>
      <c r="M6" s="4" t="s">
        <v>56</v>
      </c>
      <c r="N6" s="26">
        <v>20</v>
      </c>
      <c r="O6" s="26">
        <v>21</v>
      </c>
      <c r="P6" s="26">
        <v>22</v>
      </c>
      <c r="Q6" s="26" t="s">
        <v>57</v>
      </c>
      <c r="R6" s="26">
        <v>24</v>
      </c>
      <c r="S6" s="41">
        <v>25</v>
      </c>
      <c r="T6" s="21">
        <v>26</v>
      </c>
      <c r="U6" s="21">
        <v>27</v>
      </c>
      <c r="V6" s="21">
        <v>28</v>
      </c>
    </row>
    <row r="7" spans="1:22" x14ac:dyDescent="0.25">
      <c r="A7" s="2">
        <v>1</v>
      </c>
      <c r="B7" s="8" t="s">
        <v>13</v>
      </c>
      <c r="C7" s="22">
        <v>571</v>
      </c>
      <c r="D7" s="12">
        <v>541</v>
      </c>
      <c r="E7" s="13">
        <f>D7/C7*100-100</f>
        <v>-5.2539404553415068</v>
      </c>
      <c r="F7" s="14"/>
      <c r="G7" s="22">
        <v>583</v>
      </c>
      <c r="H7" s="12">
        <v>573</v>
      </c>
      <c r="I7" s="13">
        <f>H7/G7*100-100</f>
        <v>-1.7152658662092648</v>
      </c>
      <c r="J7" s="14"/>
      <c r="K7" s="22">
        <v>91</v>
      </c>
      <c r="L7" s="12">
        <v>79</v>
      </c>
      <c r="M7" s="13">
        <f>L7/K7*100-100</f>
        <v>-13.186813186813183</v>
      </c>
      <c r="N7" s="15"/>
      <c r="O7" s="12"/>
      <c r="P7" s="12"/>
      <c r="Q7" s="13"/>
      <c r="R7" s="15"/>
      <c r="S7" s="42" t="s">
        <v>66</v>
      </c>
      <c r="T7" s="15">
        <f>C7+G7+K7+O7</f>
        <v>1245</v>
      </c>
      <c r="U7" s="15">
        <f>D7+H7+L7+P7</f>
        <v>1193</v>
      </c>
      <c r="V7" s="24">
        <f>U7/T7*100</f>
        <v>95.823293172690754</v>
      </c>
    </row>
    <row r="8" spans="1:22" x14ac:dyDescent="0.25">
      <c r="A8" s="2">
        <v>8</v>
      </c>
      <c r="B8" s="8" t="s">
        <v>14</v>
      </c>
      <c r="C8" s="22">
        <v>186</v>
      </c>
      <c r="D8" s="12">
        <v>173</v>
      </c>
      <c r="E8" s="13">
        <f t="shared" ref="E8:E60" si="0">D8/C8*100-100</f>
        <v>-6.9892473118279668</v>
      </c>
      <c r="F8" s="14"/>
      <c r="G8" s="22">
        <v>245</v>
      </c>
      <c r="H8" s="12">
        <v>261</v>
      </c>
      <c r="I8" s="13">
        <f t="shared" ref="I8:I60" si="1">H8/G8*100-100</f>
        <v>6.5306122448979522</v>
      </c>
      <c r="J8" s="14"/>
      <c r="K8" s="22">
        <v>20</v>
      </c>
      <c r="L8" s="12">
        <v>13</v>
      </c>
      <c r="M8" s="13">
        <f>L8/K8*100-100</f>
        <v>-35</v>
      </c>
      <c r="N8" s="15"/>
      <c r="O8" s="12">
        <v>74</v>
      </c>
      <c r="P8" s="12">
        <v>85</v>
      </c>
      <c r="Q8" s="13">
        <f t="shared" ref="Q8:Q41" si="2">P8/O8*100-100</f>
        <v>14.86486486486487</v>
      </c>
      <c r="R8" s="15"/>
      <c r="S8" s="42" t="s">
        <v>66</v>
      </c>
      <c r="T8" s="15">
        <f t="shared" ref="T8:T61" si="3">C8+G8+K8+O8</f>
        <v>525</v>
      </c>
      <c r="U8" s="15">
        <f t="shared" ref="U8:U61" si="4">D8+H8+L8+P8</f>
        <v>532</v>
      </c>
      <c r="V8" s="24">
        <f t="shared" ref="V8:V61" si="5">U8/T8*100</f>
        <v>101.33333333333334</v>
      </c>
    </row>
    <row r="9" spans="1:22" ht="15" customHeight="1" x14ac:dyDescent="0.25">
      <c r="A9" s="2">
        <v>9</v>
      </c>
      <c r="B9" s="8" t="s">
        <v>15</v>
      </c>
      <c r="C9" s="22">
        <v>450</v>
      </c>
      <c r="D9" s="12">
        <v>451</v>
      </c>
      <c r="E9" s="13">
        <f t="shared" si="0"/>
        <v>0.22222222222221433</v>
      </c>
      <c r="F9" s="14"/>
      <c r="G9" s="22">
        <v>539</v>
      </c>
      <c r="H9" s="12">
        <v>557</v>
      </c>
      <c r="I9" s="13">
        <f t="shared" si="1"/>
        <v>3.3395176252319061</v>
      </c>
      <c r="J9" s="14"/>
      <c r="K9" s="22">
        <v>45</v>
      </c>
      <c r="L9" s="12">
        <v>44</v>
      </c>
      <c r="M9" s="13">
        <f t="shared" ref="M9:M60" si="6">L9/K9*100-100</f>
        <v>-2.2222222222222285</v>
      </c>
      <c r="N9" s="15"/>
      <c r="O9" s="12"/>
      <c r="P9" s="12"/>
      <c r="Q9" s="13"/>
      <c r="R9" s="15"/>
      <c r="S9" s="42" t="s">
        <v>66</v>
      </c>
      <c r="T9" s="15">
        <f t="shared" si="3"/>
        <v>1034</v>
      </c>
      <c r="U9" s="15">
        <f t="shared" si="4"/>
        <v>1052</v>
      </c>
      <c r="V9" s="24">
        <f t="shared" si="5"/>
        <v>101.74081237911025</v>
      </c>
    </row>
    <row r="10" spans="1:22" ht="15" customHeight="1" x14ac:dyDescent="0.25">
      <c r="A10" s="2">
        <v>10</v>
      </c>
      <c r="B10" s="8" t="s">
        <v>16</v>
      </c>
      <c r="C10" s="22">
        <v>519</v>
      </c>
      <c r="D10" s="12">
        <v>533</v>
      </c>
      <c r="E10" s="13">
        <f t="shared" si="0"/>
        <v>2.6974951830443246</v>
      </c>
      <c r="F10" s="14"/>
      <c r="G10" s="22">
        <v>620</v>
      </c>
      <c r="H10" s="12">
        <v>616</v>
      </c>
      <c r="I10" s="13">
        <f t="shared" si="1"/>
        <v>-0.64516129032257652</v>
      </c>
      <c r="J10" s="14"/>
      <c r="K10" s="22">
        <v>64</v>
      </c>
      <c r="L10" s="12">
        <v>93</v>
      </c>
      <c r="M10" s="13">
        <f t="shared" si="6"/>
        <v>45.3125</v>
      </c>
      <c r="N10" s="15"/>
      <c r="O10" s="12"/>
      <c r="P10" s="12"/>
      <c r="Q10" s="13"/>
      <c r="R10" s="15"/>
      <c r="S10" s="42" t="s">
        <v>66</v>
      </c>
      <c r="T10" s="15">
        <f t="shared" si="3"/>
        <v>1203</v>
      </c>
      <c r="U10" s="15">
        <f t="shared" si="4"/>
        <v>1242</v>
      </c>
      <c r="V10" s="24">
        <f t="shared" si="5"/>
        <v>103.2418952618454</v>
      </c>
    </row>
    <row r="11" spans="1:22" ht="15" customHeight="1" x14ac:dyDescent="0.25">
      <c r="A11" s="2">
        <v>11</v>
      </c>
      <c r="B11" s="8" t="s">
        <v>12</v>
      </c>
      <c r="C11" s="22">
        <v>264</v>
      </c>
      <c r="D11" s="12">
        <v>263</v>
      </c>
      <c r="E11" s="13">
        <f t="shared" si="0"/>
        <v>-0.37878787878787534</v>
      </c>
      <c r="F11" s="14"/>
      <c r="G11" s="22">
        <v>296</v>
      </c>
      <c r="H11" s="12">
        <v>297</v>
      </c>
      <c r="I11" s="13">
        <f t="shared" si="1"/>
        <v>0.3378378378378244</v>
      </c>
      <c r="J11" s="14"/>
      <c r="K11" s="22">
        <v>91</v>
      </c>
      <c r="L11" s="12">
        <v>96</v>
      </c>
      <c r="M11" s="13">
        <f t="shared" si="6"/>
        <v>5.4945054945055034</v>
      </c>
      <c r="N11" s="15"/>
      <c r="O11" s="12"/>
      <c r="P11" s="12"/>
      <c r="Q11" s="13"/>
      <c r="R11" s="15"/>
      <c r="S11" s="42" t="s">
        <v>66</v>
      </c>
      <c r="T11" s="15">
        <f t="shared" si="3"/>
        <v>651</v>
      </c>
      <c r="U11" s="15">
        <f t="shared" si="4"/>
        <v>656</v>
      </c>
      <c r="V11" s="24">
        <f t="shared" si="5"/>
        <v>100.76804915514592</v>
      </c>
    </row>
    <row r="12" spans="1:22" ht="15" customHeight="1" x14ac:dyDescent="0.25">
      <c r="A12" s="2"/>
      <c r="B12" s="8" t="s">
        <v>17</v>
      </c>
      <c r="C12" s="22">
        <v>464</v>
      </c>
      <c r="D12" s="12">
        <v>432</v>
      </c>
      <c r="E12" s="13">
        <f t="shared" si="0"/>
        <v>-6.8965517241379359</v>
      </c>
      <c r="F12" s="14"/>
      <c r="G12" s="22">
        <v>562</v>
      </c>
      <c r="H12" s="12">
        <v>547</v>
      </c>
      <c r="I12" s="13">
        <f t="shared" si="1"/>
        <v>-2.669039145907476</v>
      </c>
      <c r="J12" s="14"/>
      <c r="K12" s="22">
        <v>56</v>
      </c>
      <c r="L12" s="12">
        <v>70</v>
      </c>
      <c r="M12" s="13">
        <f t="shared" si="6"/>
        <v>25</v>
      </c>
      <c r="N12" s="15"/>
      <c r="O12" s="12"/>
      <c r="P12" s="12"/>
      <c r="Q12" s="13"/>
      <c r="R12" s="15"/>
      <c r="S12" s="42" t="s">
        <v>66</v>
      </c>
      <c r="T12" s="15">
        <f t="shared" si="3"/>
        <v>1082</v>
      </c>
      <c r="U12" s="15">
        <f t="shared" si="4"/>
        <v>1049</v>
      </c>
      <c r="V12" s="24">
        <f t="shared" si="5"/>
        <v>96.950092421441767</v>
      </c>
    </row>
    <row r="13" spans="1:22" ht="15" customHeight="1" x14ac:dyDescent="0.25">
      <c r="A13" s="2">
        <v>13</v>
      </c>
      <c r="B13" s="8" t="s">
        <v>8</v>
      </c>
      <c r="C13" s="22">
        <v>420</v>
      </c>
      <c r="D13" s="12">
        <v>433</v>
      </c>
      <c r="E13" s="13">
        <f t="shared" si="0"/>
        <v>3.0952380952380878</v>
      </c>
      <c r="F13" s="14"/>
      <c r="G13" s="22">
        <v>440</v>
      </c>
      <c r="H13" s="12">
        <v>436</v>
      </c>
      <c r="I13" s="13">
        <f t="shared" si="1"/>
        <v>-0.90909090909090651</v>
      </c>
      <c r="J13" s="14"/>
      <c r="K13" s="22">
        <v>152</v>
      </c>
      <c r="L13" s="12">
        <v>134</v>
      </c>
      <c r="M13" s="13">
        <f t="shared" si="6"/>
        <v>-11.842105263157904</v>
      </c>
      <c r="N13" s="15"/>
      <c r="O13" s="12"/>
      <c r="P13" s="12"/>
      <c r="Q13" s="13"/>
      <c r="R13" s="15"/>
      <c r="S13" s="42" t="s">
        <v>66</v>
      </c>
      <c r="T13" s="15">
        <f t="shared" si="3"/>
        <v>1012</v>
      </c>
      <c r="U13" s="15">
        <f t="shared" si="4"/>
        <v>1003</v>
      </c>
      <c r="V13" s="24">
        <f t="shared" si="5"/>
        <v>99.110671936758905</v>
      </c>
    </row>
    <row r="14" spans="1:22" ht="15" customHeight="1" x14ac:dyDescent="0.25">
      <c r="A14" s="2"/>
      <c r="B14" s="8" t="s">
        <v>18</v>
      </c>
      <c r="C14" s="22">
        <v>206</v>
      </c>
      <c r="D14" s="12">
        <v>215</v>
      </c>
      <c r="E14" s="13">
        <f t="shared" si="0"/>
        <v>4.3689320388349557</v>
      </c>
      <c r="F14" s="14"/>
      <c r="G14" s="22">
        <v>285</v>
      </c>
      <c r="H14" s="12">
        <v>266</v>
      </c>
      <c r="I14" s="13">
        <f t="shared" si="1"/>
        <v>-6.6666666666666714</v>
      </c>
      <c r="J14" s="14"/>
      <c r="K14" s="22">
        <v>36</v>
      </c>
      <c r="L14" s="12">
        <v>33</v>
      </c>
      <c r="M14" s="13">
        <f t="shared" si="6"/>
        <v>-8.3333333333333428</v>
      </c>
      <c r="N14" s="15"/>
      <c r="O14" s="12"/>
      <c r="P14" s="12"/>
      <c r="Q14" s="13"/>
      <c r="R14" s="15"/>
      <c r="S14" s="42" t="s">
        <v>66</v>
      </c>
      <c r="T14" s="15">
        <f t="shared" si="3"/>
        <v>527</v>
      </c>
      <c r="U14" s="15">
        <f t="shared" si="4"/>
        <v>514</v>
      </c>
      <c r="V14" s="24">
        <f t="shared" si="5"/>
        <v>97.533206831119543</v>
      </c>
    </row>
    <row r="15" spans="1:22" ht="15" customHeight="1" x14ac:dyDescent="0.25">
      <c r="A15" s="2">
        <v>14</v>
      </c>
      <c r="B15" s="8" t="s">
        <v>9</v>
      </c>
      <c r="C15" s="22">
        <v>302</v>
      </c>
      <c r="D15" s="12">
        <v>282</v>
      </c>
      <c r="E15" s="13">
        <f t="shared" si="0"/>
        <v>-6.6225165562913872</v>
      </c>
      <c r="F15" s="14"/>
      <c r="G15" s="22">
        <v>340</v>
      </c>
      <c r="H15" s="12">
        <v>363</v>
      </c>
      <c r="I15" s="13">
        <f t="shared" si="1"/>
        <v>6.764705882352942</v>
      </c>
      <c r="J15" s="14"/>
      <c r="K15" s="22">
        <v>115</v>
      </c>
      <c r="L15" s="12">
        <v>112</v>
      </c>
      <c r="M15" s="13">
        <f t="shared" si="6"/>
        <v>-2.6086956521739069</v>
      </c>
      <c r="N15" s="15"/>
      <c r="O15" s="12"/>
      <c r="P15" s="12"/>
      <c r="Q15" s="13"/>
      <c r="R15" s="15"/>
      <c r="S15" s="42" t="s">
        <v>66</v>
      </c>
      <c r="T15" s="15">
        <f t="shared" si="3"/>
        <v>757</v>
      </c>
      <c r="U15" s="15">
        <f t="shared" si="4"/>
        <v>757</v>
      </c>
      <c r="V15" s="24">
        <f t="shared" si="5"/>
        <v>100</v>
      </c>
    </row>
    <row r="16" spans="1:22" ht="15" customHeight="1" x14ac:dyDescent="0.25">
      <c r="A16" s="2"/>
      <c r="B16" s="8" t="s">
        <v>19</v>
      </c>
      <c r="C16" s="22">
        <v>226</v>
      </c>
      <c r="D16" s="12">
        <v>222</v>
      </c>
      <c r="E16" s="13">
        <f t="shared" si="0"/>
        <v>-1.7699115044247833</v>
      </c>
      <c r="F16" s="14"/>
      <c r="G16" s="22">
        <v>297</v>
      </c>
      <c r="H16" s="12">
        <v>260</v>
      </c>
      <c r="I16" s="13">
        <f t="shared" si="1"/>
        <v>-12.457912457912457</v>
      </c>
      <c r="J16" s="14"/>
      <c r="K16" s="22">
        <v>46</v>
      </c>
      <c r="L16" s="12">
        <v>48</v>
      </c>
      <c r="M16" s="13">
        <f t="shared" si="6"/>
        <v>4.3478260869565162</v>
      </c>
      <c r="N16" s="15"/>
      <c r="O16" s="12"/>
      <c r="P16" s="12"/>
      <c r="Q16" s="13"/>
      <c r="R16" s="15"/>
      <c r="S16" s="42" t="s">
        <v>66</v>
      </c>
      <c r="T16" s="15">
        <f t="shared" si="3"/>
        <v>569</v>
      </c>
      <c r="U16" s="15">
        <f t="shared" si="4"/>
        <v>530</v>
      </c>
      <c r="V16" s="24">
        <f t="shared" si="5"/>
        <v>93.145869947275926</v>
      </c>
    </row>
    <row r="17" spans="1:22" ht="15" customHeight="1" x14ac:dyDescent="0.25">
      <c r="A17" s="2">
        <v>15</v>
      </c>
      <c r="B17" s="8" t="s">
        <v>10</v>
      </c>
      <c r="C17" s="22">
        <v>745</v>
      </c>
      <c r="D17" s="12">
        <v>720</v>
      </c>
      <c r="E17" s="13">
        <f t="shared" si="0"/>
        <v>-3.3557046979865675</v>
      </c>
      <c r="F17" s="14"/>
      <c r="G17" s="22">
        <v>868</v>
      </c>
      <c r="H17" s="12">
        <v>888</v>
      </c>
      <c r="I17" s="13">
        <f t="shared" si="1"/>
        <v>2.3041474654377936</v>
      </c>
      <c r="J17" s="14"/>
      <c r="K17" s="22">
        <v>237</v>
      </c>
      <c r="L17" s="12">
        <v>232</v>
      </c>
      <c r="M17" s="13">
        <f t="shared" si="6"/>
        <v>-2.1097046413502056</v>
      </c>
      <c r="N17" s="15"/>
      <c r="O17" s="12"/>
      <c r="P17" s="12"/>
      <c r="Q17" s="13"/>
      <c r="R17" s="15"/>
      <c r="S17" s="42" t="s">
        <v>66</v>
      </c>
      <c r="T17" s="15">
        <f t="shared" si="3"/>
        <v>1850</v>
      </c>
      <c r="U17" s="15">
        <f t="shared" si="4"/>
        <v>1840</v>
      </c>
      <c r="V17" s="24">
        <f t="shared" si="5"/>
        <v>99.459459459459467</v>
      </c>
    </row>
    <row r="18" spans="1:22" ht="15" customHeight="1" x14ac:dyDescent="0.25">
      <c r="A18" s="2"/>
      <c r="B18" s="8" t="s">
        <v>20</v>
      </c>
      <c r="C18" s="22">
        <v>546</v>
      </c>
      <c r="D18" s="12">
        <v>534</v>
      </c>
      <c r="E18" s="13">
        <f t="shared" si="0"/>
        <v>-2.1978021978022042</v>
      </c>
      <c r="F18" s="14"/>
      <c r="G18" s="22">
        <v>628</v>
      </c>
      <c r="H18" s="12">
        <v>636</v>
      </c>
      <c r="I18" s="13">
        <f t="shared" si="1"/>
        <v>1.2738853503184657</v>
      </c>
      <c r="J18" s="14"/>
      <c r="K18" s="22">
        <v>108</v>
      </c>
      <c r="L18" s="12">
        <v>105</v>
      </c>
      <c r="M18" s="13">
        <f t="shared" si="6"/>
        <v>-2.7777777777777857</v>
      </c>
      <c r="N18" s="15"/>
      <c r="O18" s="12"/>
      <c r="P18" s="12"/>
      <c r="Q18" s="13"/>
      <c r="R18" s="15"/>
      <c r="S18" s="42" t="s">
        <v>66</v>
      </c>
      <c r="T18" s="15">
        <f t="shared" si="3"/>
        <v>1282</v>
      </c>
      <c r="U18" s="15">
        <f t="shared" si="4"/>
        <v>1275</v>
      </c>
      <c r="V18" s="24">
        <f t="shared" si="5"/>
        <v>99.453978159126365</v>
      </c>
    </row>
    <row r="19" spans="1:22" ht="14.25" customHeight="1" x14ac:dyDescent="0.25">
      <c r="A19" s="2">
        <v>16</v>
      </c>
      <c r="B19" s="8" t="s">
        <v>21</v>
      </c>
      <c r="C19" s="22">
        <v>554</v>
      </c>
      <c r="D19" s="12">
        <v>539</v>
      </c>
      <c r="E19" s="13">
        <f t="shared" si="0"/>
        <v>-2.7075812274368332</v>
      </c>
      <c r="F19" s="14"/>
      <c r="G19" s="22">
        <v>631</v>
      </c>
      <c r="H19" s="12">
        <v>627</v>
      </c>
      <c r="I19" s="13">
        <f t="shared" si="1"/>
        <v>-0.63391442155310074</v>
      </c>
      <c r="J19" s="14"/>
      <c r="K19" s="22">
        <v>83</v>
      </c>
      <c r="L19" s="12">
        <v>104</v>
      </c>
      <c r="M19" s="13">
        <f t="shared" si="6"/>
        <v>25.301204819277118</v>
      </c>
      <c r="N19" s="15"/>
      <c r="O19" s="12"/>
      <c r="P19" s="12"/>
      <c r="Q19" s="13"/>
      <c r="R19" s="15"/>
      <c r="S19" s="42" t="s">
        <v>66</v>
      </c>
      <c r="T19" s="15">
        <f t="shared" si="3"/>
        <v>1268</v>
      </c>
      <c r="U19" s="15">
        <f t="shared" si="4"/>
        <v>1270</v>
      </c>
      <c r="V19" s="24">
        <f t="shared" si="5"/>
        <v>100.15772870662461</v>
      </c>
    </row>
    <row r="20" spans="1:22" ht="15" customHeight="1" x14ac:dyDescent="0.25">
      <c r="A20" s="2">
        <v>17</v>
      </c>
      <c r="B20" s="8" t="s">
        <v>22</v>
      </c>
      <c r="C20" s="22">
        <v>155</v>
      </c>
      <c r="D20" s="12">
        <v>146</v>
      </c>
      <c r="E20" s="13">
        <f t="shared" si="0"/>
        <v>-5.8064516129032313</v>
      </c>
      <c r="F20" s="14"/>
      <c r="G20" s="22">
        <v>212</v>
      </c>
      <c r="H20" s="12">
        <v>253</v>
      </c>
      <c r="I20" s="13">
        <f t="shared" si="1"/>
        <v>19.339622641509436</v>
      </c>
      <c r="J20" s="14"/>
      <c r="K20" s="22">
        <v>42</v>
      </c>
      <c r="L20" s="12">
        <v>44</v>
      </c>
      <c r="M20" s="13">
        <f t="shared" si="6"/>
        <v>4.7619047619047734</v>
      </c>
      <c r="N20" s="15"/>
      <c r="O20" s="12"/>
      <c r="P20" s="12"/>
      <c r="Q20" s="13"/>
      <c r="R20" s="15"/>
      <c r="S20" s="42" t="s">
        <v>66</v>
      </c>
      <c r="T20" s="15">
        <f t="shared" si="3"/>
        <v>409</v>
      </c>
      <c r="U20" s="15">
        <f t="shared" si="4"/>
        <v>443</v>
      </c>
      <c r="V20" s="24">
        <f t="shared" si="5"/>
        <v>108.31295843520783</v>
      </c>
    </row>
    <row r="21" spans="1:22" ht="15" customHeight="1" x14ac:dyDescent="0.25">
      <c r="A21" s="2">
        <v>18</v>
      </c>
      <c r="B21" s="8" t="s">
        <v>23</v>
      </c>
      <c r="C21" s="22">
        <v>636</v>
      </c>
      <c r="D21" s="12">
        <v>600</v>
      </c>
      <c r="E21" s="13">
        <f t="shared" si="0"/>
        <v>-5.6603773584905639</v>
      </c>
      <c r="F21" s="14"/>
      <c r="G21" s="22">
        <v>719</v>
      </c>
      <c r="H21" s="12">
        <v>710</v>
      </c>
      <c r="I21" s="13">
        <f t="shared" si="1"/>
        <v>-1.2517385257301896</v>
      </c>
      <c r="J21" s="14"/>
      <c r="K21" s="22">
        <v>136</v>
      </c>
      <c r="L21" s="12">
        <v>129</v>
      </c>
      <c r="M21" s="13">
        <f t="shared" si="6"/>
        <v>-5.1470588235294201</v>
      </c>
      <c r="N21" s="15"/>
      <c r="O21" s="12"/>
      <c r="P21" s="12"/>
      <c r="Q21" s="13"/>
      <c r="R21" s="15"/>
      <c r="S21" s="42" t="s">
        <v>66</v>
      </c>
      <c r="T21" s="15">
        <f t="shared" si="3"/>
        <v>1491</v>
      </c>
      <c r="U21" s="15">
        <f t="shared" si="4"/>
        <v>1439</v>
      </c>
      <c r="V21" s="24">
        <f t="shared" si="5"/>
        <v>96.512407780013405</v>
      </c>
    </row>
    <row r="22" spans="1:22" ht="15" customHeight="1" x14ac:dyDescent="0.25">
      <c r="A22" s="2">
        <v>19</v>
      </c>
      <c r="B22" s="8" t="s">
        <v>24</v>
      </c>
      <c r="C22" s="22">
        <v>430</v>
      </c>
      <c r="D22" s="12">
        <v>355</v>
      </c>
      <c r="E22" s="13">
        <f t="shared" si="0"/>
        <v>-17.441860465116278</v>
      </c>
      <c r="F22" s="14"/>
      <c r="G22" s="22">
        <v>415</v>
      </c>
      <c r="H22" s="12">
        <v>472</v>
      </c>
      <c r="I22" s="13">
        <f t="shared" si="1"/>
        <v>13.734939759036152</v>
      </c>
      <c r="J22" s="14"/>
      <c r="K22" s="22">
        <v>73</v>
      </c>
      <c r="L22" s="12">
        <v>66</v>
      </c>
      <c r="M22" s="13">
        <f t="shared" si="6"/>
        <v>-9.5890410958904226</v>
      </c>
      <c r="N22" s="15"/>
      <c r="O22" s="12"/>
      <c r="P22" s="12"/>
      <c r="Q22" s="13"/>
      <c r="R22" s="15"/>
      <c r="S22" s="42" t="s">
        <v>66</v>
      </c>
      <c r="T22" s="15">
        <f t="shared" si="3"/>
        <v>918</v>
      </c>
      <c r="U22" s="15">
        <f t="shared" si="4"/>
        <v>893</v>
      </c>
      <c r="V22" s="24">
        <f t="shared" si="5"/>
        <v>97.276688453159039</v>
      </c>
    </row>
    <row r="23" spans="1:22" ht="15" customHeight="1" x14ac:dyDescent="0.25">
      <c r="A23" s="2">
        <v>20</v>
      </c>
      <c r="B23" s="8" t="s">
        <v>25</v>
      </c>
      <c r="C23" s="22">
        <v>357</v>
      </c>
      <c r="D23" s="12">
        <v>340</v>
      </c>
      <c r="E23" s="13">
        <f t="shared" si="0"/>
        <v>-4.7619047619047734</v>
      </c>
      <c r="F23" s="14"/>
      <c r="G23" s="22">
        <v>401</v>
      </c>
      <c r="H23" s="12">
        <v>409</v>
      </c>
      <c r="I23" s="13">
        <f t="shared" si="1"/>
        <v>1.9950124688279374</v>
      </c>
      <c r="J23" s="14"/>
      <c r="K23" s="22">
        <v>50</v>
      </c>
      <c r="L23" s="12">
        <v>53</v>
      </c>
      <c r="M23" s="13">
        <f t="shared" si="6"/>
        <v>6</v>
      </c>
      <c r="N23" s="15"/>
      <c r="O23" s="12"/>
      <c r="P23" s="12"/>
      <c r="Q23" s="13"/>
      <c r="R23" s="15"/>
      <c r="S23" s="42" t="s">
        <v>66</v>
      </c>
      <c r="T23" s="15">
        <f t="shared" si="3"/>
        <v>808</v>
      </c>
      <c r="U23" s="15">
        <f t="shared" si="4"/>
        <v>802</v>
      </c>
      <c r="V23" s="24">
        <f t="shared" si="5"/>
        <v>99.257425742574256</v>
      </c>
    </row>
    <row r="24" spans="1:22" ht="15" customHeight="1" x14ac:dyDescent="0.25">
      <c r="A24" s="2">
        <v>21</v>
      </c>
      <c r="B24" s="8" t="s">
        <v>26</v>
      </c>
      <c r="C24" s="22">
        <v>489</v>
      </c>
      <c r="D24" s="12">
        <v>472</v>
      </c>
      <c r="E24" s="13">
        <f t="shared" si="0"/>
        <v>-3.4764826175869104</v>
      </c>
      <c r="F24" s="14"/>
      <c r="G24" s="22">
        <v>473</v>
      </c>
      <c r="H24" s="12">
        <v>485</v>
      </c>
      <c r="I24" s="13">
        <f t="shared" si="1"/>
        <v>2.5369978858351061</v>
      </c>
      <c r="J24" s="14"/>
      <c r="K24" s="22">
        <v>53</v>
      </c>
      <c r="L24" s="12">
        <v>54</v>
      </c>
      <c r="M24" s="13">
        <f t="shared" si="6"/>
        <v>1.8867924528301927</v>
      </c>
      <c r="N24" s="15"/>
      <c r="O24" s="12"/>
      <c r="P24" s="12"/>
      <c r="Q24" s="13"/>
      <c r="R24" s="15"/>
      <c r="S24" s="42" t="s">
        <v>66</v>
      </c>
      <c r="T24" s="15">
        <f t="shared" si="3"/>
        <v>1015</v>
      </c>
      <c r="U24" s="15">
        <f t="shared" si="4"/>
        <v>1011</v>
      </c>
      <c r="V24" s="24">
        <f t="shared" si="5"/>
        <v>99.605911330049253</v>
      </c>
    </row>
    <row r="25" spans="1:22" ht="15" customHeight="1" x14ac:dyDescent="0.25">
      <c r="A25" s="2">
        <v>22</v>
      </c>
      <c r="B25" s="8" t="s">
        <v>58</v>
      </c>
      <c r="C25" s="22">
        <v>437</v>
      </c>
      <c r="D25" s="12">
        <v>421</v>
      </c>
      <c r="E25" s="13">
        <f t="shared" si="0"/>
        <v>-3.6613272311212768</v>
      </c>
      <c r="F25" s="14"/>
      <c r="G25" s="22">
        <v>546</v>
      </c>
      <c r="H25" s="12">
        <v>485</v>
      </c>
      <c r="I25" s="13">
        <f t="shared" si="1"/>
        <v>-11.172161172161182</v>
      </c>
      <c r="J25" s="14"/>
      <c r="K25" s="22">
        <v>91</v>
      </c>
      <c r="L25" s="12">
        <v>105</v>
      </c>
      <c r="M25" s="13">
        <f t="shared" si="6"/>
        <v>15.384615384615373</v>
      </c>
      <c r="N25" s="15"/>
      <c r="O25" s="12"/>
      <c r="P25" s="12"/>
      <c r="Q25" s="13"/>
      <c r="R25" s="15"/>
      <c r="S25" s="42" t="s">
        <v>66</v>
      </c>
      <c r="T25" s="15">
        <f t="shared" si="3"/>
        <v>1074</v>
      </c>
      <c r="U25" s="15">
        <f t="shared" si="4"/>
        <v>1011</v>
      </c>
      <c r="V25" s="24">
        <f t="shared" si="5"/>
        <v>94.134078212290504</v>
      </c>
    </row>
    <row r="26" spans="1:22" ht="15" customHeight="1" x14ac:dyDescent="0.25">
      <c r="A26" s="2">
        <v>23</v>
      </c>
      <c r="B26" s="8" t="s">
        <v>27</v>
      </c>
      <c r="C26" s="22">
        <v>403</v>
      </c>
      <c r="D26" s="12">
        <v>381</v>
      </c>
      <c r="E26" s="13">
        <f t="shared" si="0"/>
        <v>-5.459057071960288</v>
      </c>
      <c r="F26" s="14"/>
      <c r="G26" s="22">
        <v>466</v>
      </c>
      <c r="H26" s="12">
        <v>470</v>
      </c>
      <c r="I26" s="13">
        <f t="shared" si="1"/>
        <v>0.85836909871244416</v>
      </c>
      <c r="J26" s="14"/>
      <c r="K26" s="22">
        <v>84</v>
      </c>
      <c r="L26" s="12">
        <v>73</v>
      </c>
      <c r="M26" s="13">
        <f t="shared" si="6"/>
        <v>-13.095238095238088</v>
      </c>
      <c r="N26" s="15"/>
      <c r="O26" s="12"/>
      <c r="P26" s="12"/>
      <c r="Q26" s="13"/>
      <c r="R26" s="15"/>
      <c r="S26" s="42" t="s">
        <v>66</v>
      </c>
      <c r="T26" s="15">
        <f t="shared" si="3"/>
        <v>953</v>
      </c>
      <c r="U26" s="15">
        <f t="shared" si="4"/>
        <v>924</v>
      </c>
      <c r="V26" s="24">
        <f t="shared" si="5"/>
        <v>96.956977964323187</v>
      </c>
    </row>
    <row r="27" spans="1:22" ht="15" customHeight="1" x14ac:dyDescent="0.25">
      <c r="A27" s="2">
        <v>24</v>
      </c>
      <c r="B27" s="10" t="s">
        <v>28</v>
      </c>
      <c r="C27" s="22">
        <v>152</v>
      </c>
      <c r="D27" s="12">
        <v>142</v>
      </c>
      <c r="E27" s="13">
        <f t="shared" si="0"/>
        <v>-6.5789473684210549</v>
      </c>
      <c r="F27" s="14"/>
      <c r="G27" s="22">
        <v>221</v>
      </c>
      <c r="H27" s="12">
        <v>196</v>
      </c>
      <c r="I27" s="13">
        <f t="shared" si="1"/>
        <v>-11.312217194570138</v>
      </c>
      <c r="J27" s="14"/>
      <c r="K27" s="22">
        <v>30</v>
      </c>
      <c r="L27" s="12">
        <v>29</v>
      </c>
      <c r="M27" s="13">
        <f t="shared" si="6"/>
        <v>-3.3333333333333286</v>
      </c>
      <c r="N27" s="15"/>
      <c r="O27" s="12"/>
      <c r="P27" s="12"/>
      <c r="Q27" s="13"/>
      <c r="R27" s="15"/>
      <c r="S27" s="42" t="s">
        <v>66</v>
      </c>
      <c r="T27" s="15">
        <f t="shared" si="3"/>
        <v>403</v>
      </c>
      <c r="U27" s="15">
        <f t="shared" si="4"/>
        <v>367</v>
      </c>
      <c r="V27" s="24">
        <f t="shared" si="5"/>
        <v>91.066997518610421</v>
      </c>
    </row>
    <row r="28" spans="1:22" ht="15" customHeight="1" x14ac:dyDescent="0.25">
      <c r="A28" s="2">
        <v>25</v>
      </c>
      <c r="B28" s="10" t="s">
        <v>59</v>
      </c>
      <c r="C28" s="22">
        <v>113</v>
      </c>
      <c r="D28" s="12">
        <v>110</v>
      </c>
      <c r="E28" s="13">
        <f t="shared" si="0"/>
        <v>-2.6548672566371749</v>
      </c>
      <c r="F28" s="14"/>
      <c r="G28" s="22">
        <v>146</v>
      </c>
      <c r="H28" s="12">
        <v>146</v>
      </c>
      <c r="I28" s="13">
        <f t="shared" si="1"/>
        <v>0</v>
      </c>
      <c r="J28" s="14"/>
      <c r="K28" s="22">
        <v>34</v>
      </c>
      <c r="L28" s="12">
        <v>39</v>
      </c>
      <c r="M28" s="13">
        <f t="shared" si="6"/>
        <v>14.705882352941174</v>
      </c>
      <c r="N28" s="15"/>
      <c r="O28" s="12"/>
      <c r="P28" s="12"/>
      <c r="Q28" s="13"/>
      <c r="R28" s="15"/>
      <c r="S28" s="42" t="s">
        <v>66</v>
      </c>
      <c r="T28" s="15">
        <f t="shared" si="3"/>
        <v>293</v>
      </c>
      <c r="U28" s="15">
        <f t="shared" si="4"/>
        <v>295</v>
      </c>
      <c r="V28" s="24">
        <f t="shared" si="5"/>
        <v>100.6825938566553</v>
      </c>
    </row>
    <row r="29" spans="1:22" ht="15" customHeight="1" x14ac:dyDescent="0.25">
      <c r="A29" s="2">
        <v>26</v>
      </c>
      <c r="B29" s="10" t="s">
        <v>29</v>
      </c>
      <c r="C29" s="22">
        <v>642</v>
      </c>
      <c r="D29" s="12">
        <v>600</v>
      </c>
      <c r="E29" s="13">
        <f t="shared" si="0"/>
        <v>-6.5420560747663501</v>
      </c>
      <c r="F29" s="14"/>
      <c r="G29" s="22">
        <v>684</v>
      </c>
      <c r="H29" s="12">
        <v>670</v>
      </c>
      <c r="I29" s="13">
        <f t="shared" si="1"/>
        <v>-2.0467836257309955</v>
      </c>
      <c r="J29" s="14"/>
      <c r="K29" s="22">
        <v>61</v>
      </c>
      <c r="L29" s="12">
        <v>47</v>
      </c>
      <c r="M29" s="13">
        <f t="shared" si="6"/>
        <v>-22.950819672131146</v>
      </c>
      <c r="N29" s="15"/>
      <c r="O29" s="12"/>
      <c r="P29" s="12"/>
      <c r="Q29" s="13"/>
      <c r="R29" s="15"/>
      <c r="S29" s="42" t="s">
        <v>66</v>
      </c>
      <c r="T29" s="15">
        <f t="shared" si="3"/>
        <v>1387</v>
      </c>
      <c r="U29" s="15">
        <f t="shared" si="4"/>
        <v>1317</v>
      </c>
      <c r="V29" s="24">
        <f t="shared" si="5"/>
        <v>94.953136265320836</v>
      </c>
    </row>
    <row r="30" spans="1:22" ht="15" customHeight="1" x14ac:dyDescent="0.25">
      <c r="A30" s="2">
        <v>27</v>
      </c>
      <c r="B30" s="10" t="s">
        <v>7</v>
      </c>
      <c r="C30" s="22">
        <v>110</v>
      </c>
      <c r="D30" s="12">
        <v>111</v>
      </c>
      <c r="E30" s="13">
        <f t="shared" si="0"/>
        <v>0.90909090909090651</v>
      </c>
      <c r="F30" s="14"/>
      <c r="G30" s="22">
        <v>137</v>
      </c>
      <c r="H30" s="12">
        <v>128</v>
      </c>
      <c r="I30" s="13">
        <f t="shared" si="1"/>
        <v>-6.5693430656934311</v>
      </c>
      <c r="J30" s="14"/>
      <c r="K30" s="22">
        <v>0</v>
      </c>
      <c r="L30" s="12">
        <v>0</v>
      </c>
      <c r="M30" s="13"/>
      <c r="N30" s="15"/>
      <c r="O30" s="12"/>
      <c r="P30" s="12"/>
      <c r="Q30" s="13"/>
      <c r="R30" s="15"/>
      <c r="S30" s="42" t="s">
        <v>66</v>
      </c>
      <c r="T30" s="15">
        <f t="shared" si="3"/>
        <v>247</v>
      </c>
      <c r="U30" s="15">
        <f t="shared" si="4"/>
        <v>239</v>
      </c>
      <c r="V30" s="24">
        <f t="shared" si="5"/>
        <v>96.761133603238875</v>
      </c>
    </row>
    <row r="31" spans="1:22" ht="15" customHeight="1" x14ac:dyDescent="0.25">
      <c r="A31" s="2"/>
      <c r="B31" s="10" t="s">
        <v>30</v>
      </c>
      <c r="C31" s="22">
        <v>469</v>
      </c>
      <c r="D31" s="12">
        <v>445</v>
      </c>
      <c r="E31" s="13">
        <f t="shared" si="0"/>
        <v>-5.1172707889125775</v>
      </c>
      <c r="F31" s="14"/>
      <c r="G31" s="22">
        <v>565</v>
      </c>
      <c r="H31" s="12">
        <v>558</v>
      </c>
      <c r="I31" s="13">
        <f t="shared" si="1"/>
        <v>-1.2389380530973426</v>
      </c>
      <c r="J31" s="14"/>
      <c r="K31" s="22">
        <v>84</v>
      </c>
      <c r="L31" s="12">
        <v>84</v>
      </c>
      <c r="M31" s="13">
        <f t="shared" si="6"/>
        <v>0</v>
      </c>
      <c r="N31" s="15"/>
      <c r="O31" s="12"/>
      <c r="P31" s="12"/>
      <c r="Q31" s="13"/>
      <c r="R31" s="15"/>
      <c r="S31" s="42" t="s">
        <v>66</v>
      </c>
      <c r="T31" s="15">
        <f t="shared" si="3"/>
        <v>1118</v>
      </c>
      <c r="U31" s="15">
        <f t="shared" si="4"/>
        <v>1087</v>
      </c>
      <c r="V31" s="24">
        <f t="shared" si="5"/>
        <v>97.227191413237918</v>
      </c>
    </row>
    <row r="32" spans="1:22" ht="15" customHeight="1" x14ac:dyDescent="0.25">
      <c r="A32" s="2">
        <v>28</v>
      </c>
      <c r="B32" s="10" t="s">
        <v>31</v>
      </c>
      <c r="C32" s="22">
        <v>341</v>
      </c>
      <c r="D32" s="12">
        <v>334</v>
      </c>
      <c r="E32" s="13">
        <f t="shared" si="0"/>
        <v>-2.0527859237536603</v>
      </c>
      <c r="F32" s="14"/>
      <c r="G32" s="22">
        <v>409</v>
      </c>
      <c r="H32" s="12">
        <v>406</v>
      </c>
      <c r="I32" s="13">
        <f t="shared" si="1"/>
        <v>-0.73349633251834234</v>
      </c>
      <c r="J32" s="14"/>
      <c r="K32" s="22">
        <v>56</v>
      </c>
      <c r="L32" s="12">
        <v>42</v>
      </c>
      <c r="M32" s="13">
        <f t="shared" si="6"/>
        <v>-25</v>
      </c>
      <c r="N32" s="15"/>
      <c r="O32" s="12"/>
      <c r="P32" s="12"/>
      <c r="Q32" s="13"/>
      <c r="R32" s="15"/>
      <c r="S32" s="42" t="s">
        <v>66</v>
      </c>
      <c r="T32" s="15">
        <f t="shared" si="3"/>
        <v>806</v>
      </c>
      <c r="U32" s="15">
        <f t="shared" si="4"/>
        <v>782</v>
      </c>
      <c r="V32" s="24">
        <f t="shared" si="5"/>
        <v>97.022332506203483</v>
      </c>
    </row>
    <row r="33" spans="1:22" ht="15" customHeight="1" x14ac:dyDescent="0.25">
      <c r="A33" s="2">
        <v>29</v>
      </c>
      <c r="B33" s="23" t="s">
        <v>60</v>
      </c>
      <c r="C33" s="22">
        <v>264</v>
      </c>
      <c r="D33" s="12">
        <v>271</v>
      </c>
      <c r="E33" s="13">
        <f t="shared" si="0"/>
        <v>2.6515151515151558</v>
      </c>
      <c r="F33" s="14"/>
      <c r="G33" s="22">
        <v>328</v>
      </c>
      <c r="H33" s="12">
        <v>304</v>
      </c>
      <c r="I33" s="13">
        <f t="shared" si="1"/>
        <v>-7.3170731707317032</v>
      </c>
      <c r="J33" s="14"/>
      <c r="K33" s="22">
        <v>44</v>
      </c>
      <c r="L33" s="12">
        <v>38</v>
      </c>
      <c r="M33" s="13">
        <f t="shared" si="6"/>
        <v>-13.63636363636364</v>
      </c>
      <c r="N33" s="15"/>
      <c r="O33" s="12"/>
      <c r="P33" s="12"/>
      <c r="Q33" s="13"/>
      <c r="R33" s="15"/>
      <c r="S33" s="42" t="s">
        <v>66</v>
      </c>
      <c r="T33" s="15">
        <f t="shared" si="3"/>
        <v>636</v>
      </c>
      <c r="U33" s="15">
        <f t="shared" si="4"/>
        <v>613</v>
      </c>
      <c r="V33" s="24">
        <f t="shared" si="5"/>
        <v>96.383647798742132</v>
      </c>
    </row>
    <row r="34" spans="1:22" ht="15" customHeight="1" x14ac:dyDescent="0.25">
      <c r="A34" s="2">
        <v>30</v>
      </c>
      <c r="B34" s="10" t="s">
        <v>32</v>
      </c>
      <c r="C34" s="22">
        <v>295</v>
      </c>
      <c r="D34" s="12">
        <v>274</v>
      </c>
      <c r="E34" s="13">
        <f t="shared" si="0"/>
        <v>-7.118644067796609</v>
      </c>
      <c r="F34" s="14"/>
      <c r="G34" s="22">
        <v>366</v>
      </c>
      <c r="H34" s="12">
        <v>355</v>
      </c>
      <c r="I34" s="13">
        <f t="shared" si="1"/>
        <v>-3.0054644808743234</v>
      </c>
      <c r="J34" s="14"/>
      <c r="K34" s="22">
        <v>39</v>
      </c>
      <c r="L34" s="12">
        <v>42</v>
      </c>
      <c r="M34" s="13">
        <f t="shared" si="6"/>
        <v>7.6923076923076934</v>
      </c>
      <c r="N34" s="15"/>
      <c r="O34" s="12"/>
      <c r="P34" s="12"/>
      <c r="Q34" s="13"/>
      <c r="R34" s="15"/>
      <c r="S34" s="42" t="s">
        <v>66</v>
      </c>
      <c r="T34" s="15">
        <f t="shared" si="3"/>
        <v>700</v>
      </c>
      <c r="U34" s="15">
        <f t="shared" si="4"/>
        <v>671</v>
      </c>
      <c r="V34" s="24">
        <f t="shared" si="5"/>
        <v>95.857142857142847</v>
      </c>
    </row>
    <row r="35" spans="1:22" ht="15" customHeight="1" x14ac:dyDescent="0.25">
      <c r="A35" s="2">
        <v>31</v>
      </c>
      <c r="B35" s="10" t="s">
        <v>33</v>
      </c>
      <c r="C35" s="22">
        <v>749</v>
      </c>
      <c r="D35" s="12">
        <v>829</v>
      </c>
      <c r="E35" s="13">
        <f t="shared" si="0"/>
        <v>10.68090787716956</v>
      </c>
      <c r="F35" s="14"/>
      <c r="G35" s="22">
        <v>768</v>
      </c>
      <c r="H35" s="12">
        <v>904</v>
      </c>
      <c r="I35" s="13">
        <f t="shared" si="1"/>
        <v>17.708333333333329</v>
      </c>
      <c r="J35" s="14"/>
      <c r="K35" s="22">
        <v>95</v>
      </c>
      <c r="L35" s="12">
        <v>150</v>
      </c>
      <c r="M35" s="13">
        <f t="shared" si="6"/>
        <v>57.89473684210526</v>
      </c>
      <c r="N35" s="15"/>
      <c r="O35" s="12"/>
      <c r="P35" s="12"/>
      <c r="Q35" s="13"/>
      <c r="R35" s="15"/>
      <c r="S35" s="42" t="s">
        <v>66</v>
      </c>
      <c r="T35" s="15">
        <f t="shared" si="3"/>
        <v>1612</v>
      </c>
      <c r="U35" s="15">
        <f t="shared" si="4"/>
        <v>1883</v>
      </c>
      <c r="V35" s="24">
        <f t="shared" si="5"/>
        <v>116.81141439205956</v>
      </c>
    </row>
    <row r="36" spans="1:22" ht="15" customHeight="1" x14ac:dyDescent="0.25">
      <c r="A36" s="2">
        <v>32</v>
      </c>
      <c r="B36" s="10" t="s">
        <v>61</v>
      </c>
      <c r="C36" s="22">
        <v>253</v>
      </c>
      <c r="D36" s="12">
        <v>210</v>
      </c>
      <c r="E36" s="13">
        <f t="shared" si="0"/>
        <v>-16.996047430830046</v>
      </c>
      <c r="F36" s="14"/>
      <c r="G36" s="22">
        <v>290</v>
      </c>
      <c r="H36" s="12">
        <v>257</v>
      </c>
      <c r="I36" s="13">
        <f t="shared" si="1"/>
        <v>-11.379310344827587</v>
      </c>
      <c r="J36" s="14"/>
      <c r="K36" s="22">
        <v>66</v>
      </c>
      <c r="L36" s="12">
        <v>66</v>
      </c>
      <c r="M36" s="13">
        <f t="shared" si="6"/>
        <v>0</v>
      </c>
      <c r="N36" s="15"/>
      <c r="O36" s="12"/>
      <c r="P36" s="12"/>
      <c r="Q36" s="13"/>
      <c r="R36" s="15"/>
      <c r="S36" s="42" t="s">
        <v>66</v>
      </c>
      <c r="T36" s="15">
        <f t="shared" si="3"/>
        <v>609</v>
      </c>
      <c r="U36" s="15">
        <f t="shared" si="4"/>
        <v>533</v>
      </c>
      <c r="V36" s="24">
        <f t="shared" si="5"/>
        <v>87.520525451559934</v>
      </c>
    </row>
    <row r="37" spans="1:22" ht="15" customHeight="1" x14ac:dyDescent="0.25">
      <c r="A37" s="2">
        <v>33</v>
      </c>
      <c r="B37" s="10" t="s">
        <v>34</v>
      </c>
      <c r="C37" s="22">
        <v>380</v>
      </c>
      <c r="D37" s="12">
        <v>375</v>
      </c>
      <c r="E37" s="13">
        <f t="shared" si="0"/>
        <v>-1.3157894736842195</v>
      </c>
      <c r="F37" s="14"/>
      <c r="G37" s="22">
        <v>462</v>
      </c>
      <c r="H37" s="12">
        <v>442</v>
      </c>
      <c r="I37" s="13">
        <f t="shared" si="1"/>
        <v>-4.3290043290043201</v>
      </c>
      <c r="J37" s="14"/>
      <c r="K37" s="22">
        <v>46</v>
      </c>
      <c r="L37" s="12">
        <v>50</v>
      </c>
      <c r="M37" s="13">
        <f t="shared" si="6"/>
        <v>8.6956521739130324</v>
      </c>
      <c r="N37" s="15"/>
      <c r="O37" s="12"/>
      <c r="P37" s="12"/>
      <c r="Q37" s="13"/>
      <c r="R37" s="15"/>
      <c r="S37" s="42" t="s">
        <v>66</v>
      </c>
      <c r="T37" s="15">
        <f t="shared" si="3"/>
        <v>888</v>
      </c>
      <c r="U37" s="15">
        <f t="shared" si="4"/>
        <v>867</v>
      </c>
      <c r="V37" s="24">
        <f t="shared" si="5"/>
        <v>97.63513513513513</v>
      </c>
    </row>
    <row r="38" spans="1:22" ht="15" customHeight="1" x14ac:dyDescent="0.25">
      <c r="A38" s="2">
        <v>34</v>
      </c>
      <c r="B38" s="10" t="s">
        <v>35</v>
      </c>
      <c r="C38" s="22">
        <v>355</v>
      </c>
      <c r="D38" s="12">
        <v>333</v>
      </c>
      <c r="E38" s="13">
        <f t="shared" si="0"/>
        <v>-6.1971830985915517</v>
      </c>
      <c r="F38" s="14"/>
      <c r="G38" s="22">
        <v>370</v>
      </c>
      <c r="H38" s="12">
        <v>379</v>
      </c>
      <c r="I38" s="13">
        <f t="shared" si="1"/>
        <v>2.4324324324324351</v>
      </c>
      <c r="J38" s="14"/>
      <c r="K38" s="22">
        <v>37</v>
      </c>
      <c r="L38" s="12">
        <v>43</v>
      </c>
      <c r="M38" s="13">
        <f t="shared" si="6"/>
        <v>16.21621621621621</v>
      </c>
      <c r="N38" s="15"/>
      <c r="O38" s="12"/>
      <c r="P38" s="12"/>
      <c r="Q38" s="13"/>
      <c r="R38" s="15"/>
      <c r="S38" s="42" t="s">
        <v>66</v>
      </c>
      <c r="T38" s="15">
        <f t="shared" si="3"/>
        <v>762</v>
      </c>
      <c r="U38" s="15">
        <f t="shared" si="4"/>
        <v>755</v>
      </c>
      <c r="V38" s="24">
        <f t="shared" si="5"/>
        <v>99.081364829396321</v>
      </c>
    </row>
    <row r="39" spans="1:22" ht="15" customHeight="1" x14ac:dyDescent="0.25">
      <c r="A39" s="2">
        <v>35</v>
      </c>
      <c r="B39" s="10" t="s">
        <v>36</v>
      </c>
      <c r="C39" s="22">
        <v>470</v>
      </c>
      <c r="D39" s="12">
        <v>436</v>
      </c>
      <c r="E39" s="13">
        <f t="shared" si="0"/>
        <v>-7.234042553191486</v>
      </c>
      <c r="F39" s="14"/>
      <c r="G39" s="22">
        <v>545</v>
      </c>
      <c r="H39" s="12">
        <v>526</v>
      </c>
      <c r="I39" s="13">
        <f t="shared" si="1"/>
        <v>-3.486238532110093</v>
      </c>
      <c r="J39" s="14"/>
      <c r="K39" s="22">
        <v>58</v>
      </c>
      <c r="L39" s="12">
        <v>60</v>
      </c>
      <c r="M39" s="13">
        <f t="shared" si="6"/>
        <v>3.448275862068968</v>
      </c>
      <c r="N39" s="15"/>
      <c r="O39" s="12"/>
      <c r="P39" s="12"/>
      <c r="Q39" s="13"/>
      <c r="R39" s="15"/>
      <c r="S39" s="42" t="s">
        <v>66</v>
      </c>
      <c r="T39" s="15">
        <f t="shared" si="3"/>
        <v>1073</v>
      </c>
      <c r="U39" s="15">
        <f t="shared" si="4"/>
        <v>1022</v>
      </c>
      <c r="V39" s="24">
        <f t="shared" si="5"/>
        <v>95.246971109040075</v>
      </c>
    </row>
    <row r="40" spans="1:22" ht="15" customHeight="1" x14ac:dyDescent="0.25">
      <c r="A40" s="2">
        <v>36</v>
      </c>
      <c r="B40" s="10" t="s">
        <v>68</v>
      </c>
      <c r="C40" s="22">
        <v>515</v>
      </c>
      <c r="D40" s="12">
        <v>479</v>
      </c>
      <c r="E40" s="13">
        <f t="shared" si="0"/>
        <v>-6.9902912621359121</v>
      </c>
      <c r="F40" s="14"/>
      <c r="G40" s="22">
        <v>579</v>
      </c>
      <c r="H40" s="12">
        <v>593</v>
      </c>
      <c r="I40" s="13">
        <f t="shared" si="1"/>
        <v>2.4179620034542353</v>
      </c>
      <c r="J40" s="14"/>
      <c r="K40" s="22">
        <v>108</v>
      </c>
      <c r="L40" s="12">
        <v>104</v>
      </c>
      <c r="M40" s="13">
        <f t="shared" si="6"/>
        <v>-3.7037037037037095</v>
      </c>
      <c r="N40" s="15"/>
      <c r="O40" s="12"/>
      <c r="P40" s="12"/>
      <c r="Q40" s="13"/>
      <c r="R40" s="15"/>
      <c r="S40" s="42" t="s">
        <v>66</v>
      </c>
      <c r="T40" s="15">
        <f t="shared" si="3"/>
        <v>1202</v>
      </c>
      <c r="U40" s="15">
        <f t="shared" si="4"/>
        <v>1176</v>
      </c>
      <c r="V40" s="24">
        <f t="shared" si="5"/>
        <v>97.836938435940098</v>
      </c>
    </row>
    <row r="41" spans="1:22" ht="15" customHeight="1" x14ac:dyDescent="0.25">
      <c r="A41" s="2">
        <v>37</v>
      </c>
      <c r="B41" s="10" t="s">
        <v>37</v>
      </c>
      <c r="C41" s="22">
        <v>496</v>
      </c>
      <c r="D41" s="12">
        <v>461</v>
      </c>
      <c r="E41" s="13">
        <f t="shared" si="0"/>
        <v>-7.0564516129032313</v>
      </c>
      <c r="F41" s="14"/>
      <c r="G41" s="22">
        <v>602</v>
      </c>
      <c r="H41" s="12">
        <v>608</v>
      </c>
      <c r="I41" s="13">
        <f t="shared" si="1"/>
        <v>0.99667774086378813</v>
      </c>
      <c r="J41" s="14"/>
      <c r="K41" s="22">
        <v>54</v>
      </c>
      <c r="L41" s="12">
        <v>79</v>
      </c>
      <c r="M41" s="13">
        <f t="shared" si="6"/>
        <v>46.296296296296305</v>
      </c>
      <c r="N41" s="15"/>
      <c r="O41" s="12">
        <v>72</v>
      </c>
      <c r="P41" s="12">
        <v>67</v>
      </c>
      <c r="Q41" s="13">
        <f t="shared" si="2"/>
        <v>-6.9444444444444429</v>
      </c>
      <c r="R41" s="15"/>
      <c r="S41" s="42" t="s">
        <v>66</v>
      </c>
      <c r="T41" s="15">
        <f t="shared" si="3"/>
        <v>1224</v>
      </c>
      <c r="U41" s="15">
        <f t="shared" si="4"/>
        <v>1215</v>
      </c>
      <c r="V41" s="24">
        <f t="shared" si="5"/>
        <v>99.264705882352942</v>
      </c>
    </row>
    <row r="42" spans="1:22" ht="15" customHeight="1" x14ac:dyDescent="0.25">
      <c r="A42" s="2">
        <v>38</v>
      </c>
      <c r="B42" s="10" t="s">
        <v>38</v>
      </c>
      <c r="C42" s="22">
        <v>249</v>
      </c>
      <c r="D42" s="12">
        <v>233</v>
      </c>
      <c r="E42" s="13">
        <f t="shared" si="0"/>
        <v>-6.4257028112449888</v>
      </c>
      <c r="F42" s="14"/>
      <c r="G42" s="22">
        <v>256</v>
      </c>
      <c r="H42" s="12">
        <v>244</v>
      </c>
      <c r="I42" s="13">
        <f t="shared" si="1"/>
        <v>-4.6875</v>
      </c>
      <c r="J42" s="14"/>
      <c r="K42" s="22">
        <v>26</v>
      </c>
      <c r="L42" s="12">
        <v>24</v>
      </c>
      <c r="M42" s="13">
        <f t="shared" si="6"/>
        <v>-7.6923076923076934</v>
      </c>
      <c r="N42" s="15"/>
      <c r="O42" s="12"/>
      <c r="P42" s="12"/>
      <c r="Q42" s="13"/>
      <c r="R42" s="15"/>
      <c r="S42" s="42" t="s">
        <v>66</v>
      </c>
      <c r="T42" s="15">
        <f t="shared" si="3"/>
        <v>531</v>
      </c>
      <c r="U42" s="15">
        <f t="shared" si="4"/>
        <v>501</v>
      </c>
      <c r="V42" s="24">
        <f t="shared" si="5"/>
        <v>94.350282485875709</v>
      </c>
    </row>
    <row r="43" spans="1:22" ht="15" customHeight="1" x14ac:dyDescent="0.25">
      <c r="A43" s="2">
        <v>39</v>
      </c>
      <c r="B43" s="10" t="s">
        <v>39</v>
      </c>
      <c r="C43" s="22">
        <v>417</v>
      </c>
      <c r="D43" s="12">
        <v>387</v>
      </c>
      <c r="E43" s="13">
        <f t="shared" si="0"/>
        <v>-7.1942446043165518</v>
      </c>
      <c r="F43" s="14"/>
      <c r="G43" s="22">
        <v>496</v>
      </c>
      <c r="H43" s="12">
        <v>534</v>
      </c>
      <c r="I43" s="13">
        <f t="shared" si="1"/>
        <v>7.6612903225806548</v>
      </c>
      <c r="J43" s="14"/>
      <c r="K43" s="22">
        <v>89</v>
      </c>
      <c r="L43" s="12">
        <v>92</v>
      </c>
      <c r="M43" s="13">
        <f t="shared" si="6"/>
        <v>3.3707865168539399</v>
      </c>
      <c r="N43" s="15"/>
      <c r="O43" s="12"/>
      <c r="P43" s="12"/>
      <c r="Q43" s="13"/>
      <c r="R43" s="15"/>
      <c r="S43" s="42" t="s">
        <v>66</v>
      </c>
      <c r="T43" s="15">
        <f t="shared" si="3"/>
        <v>1002</v>
      </c>
      <c r="U43" s="15">
        <f t="shared" si="4"/>
        <v>1013</v>
      </c>
      <c r="V43" s="24">
        <f t="shared" si="5"/>
        <v>101.09780439121757</v>
      </c>
    </row>
    <row r="44" spans="1:22" ht="15" customHeight="1" x14ac:dyDescent="0.25">
      <c r="A44" s="2">
        <v>40</v>
      </c>
      <c r="B44" s="10" t="s">
        <v>40</v>
      </c>
      <c r="C44" s="22">
        <v>692</v>
      </c>
      <c r="D44" s="12">
        <v>651</v>
      </c>
      <c r="E44" s="13">
        <f t="shared" si="0"/>
        <v>-5.9248554913294811</v>
      </c>
      <c r="F44" s="14"/>
      <c r="G44" s="22">
        <v>822</v>
      </c>
      <c r="H44" s="12">
        <v>822</v>
      </c>
      <c r="I44" s="13">
        <f t="shared" si="1"/>
        <v>0</v>
      </c>
      <c r="J44" s="14"/>
      <c r="K44" s="22">
        <v>96</v>
      </c>
      <c r="L44" s="12">
        <v>96</v>
      </c>
      <c r="M44" s="13">
        <f t="shared" si="6"/>
        <v>0</v>
      </c>
      <c r="N44" s="15"/>
      <c r="O44" s="12"/>
      <c r="P44" s="12"/>
      <c r="Q44" s="13"/>
      <c r="R44" s="15"/>
      <c r="S44" s="42" t="s">
        <v>66</v>
      </c>
      <c r="T44" s="15">
        <f t="shared" si="3"/>
        <v>1610</v>
      </c>
      <c r="U44" s="15">
        <f t="shared" si="4"/>
        <v>1569</v>
      </c>
      <c r="V44" s="24">
        <f t="shared" si="5"/>
        <v>97.453416149068332</v>
      </c>
    </row>
    <row r="45" spans="1:22" ht="15" customHeight="1" x14ac:dyDescent="0.25">
      <c r="A45" s="2">
        <v>41</v>
      </c>
      <c r="B45" s="8" t="s">
        <v>11</v>
      </c>
      <c r="C45" s="22">
        <v>367</v>
      </c>
      <c r="D45" s="12">
        <v>367</v>
      </c>
      <c r="E45" s="13">
        <f t="shared" si="0"/>
        <v>0</v>
      </c>
      <c r="F45" s="14"/>
      <c r="G45" s="22">
        <v>387</v>
      </c>
      <c r="H45" s="12">
        <v>381</v>
      </c>
      <c r="I45" s="13">
        <f t="shared" si="1"/>
        <v>-1.5503875968992276</v>
      </c>
      <c r="J45" s="14"/>
      <c r="K45" s="22">
        <v>116</v>
      </c>
      <c r="L45" s="12">
        <v>132</v>
      </c>
      <c r="M45" s="13">
        <f t="shared" si="6"/>
        <v>13.793103448275872</v>
      </c>
      <c r="N45" s="15"/>
      <c r="O45" s="12"/>
      <c r="P45" s="12"/>
      <c r="Q45" s="13"/>
      <c r="R45" s="15"/>
      <c r="S45" s="42" t="s">
        <v>66</v>
      </c>
      <c r="T45" s="15">
        <f t="shared" si="3"/>
        <v>870</v>
      </c>
      <c r="U45" s="15">
        <f t="shared" si="4"/>
        <v>880</v>
      </c>
      <c r="V45" s="24">
        <f t="shared" si="5"/>
        <v>101.14942528735634</v>
      </c>
    </row>
    <row r="46" spans="1:22" ht="15" customHeight="1" x14ac:dyDescent="0.25">
      <c r="A46" s="2"/>
      <c r="B46" s="10" t="s">
        <v>41</v>
      </c>
      <c r="C46" s="22">
        <v>513</v>
      </c>
      <c r="D46" s="12">
        <v>521</v>
      </c>
      <c r="E46" s="13">
        <f t="shared" si="0"/>
        <v>1.5594541910331401</v>
      </c>
      <c r="F46" s="14"/>
      <c r="G46" s="22">
        <v>620</v>
      </c>
      <c r="H46" s="12">
        <v>616</v>
      </c>
      <c r="I46" s="13">
        <f t="shared" si="1"/>
        <v>-0.64516129032257652</v>
      </c>
      <c r="J46" s="14"/>
      <c r="K46" s="22">
        <v>60</v>
      </c>
      <c r="L46" s="12">
        <v>75</v>
      </c>
      <c r="M46" s="13">
        <f t="shared" si="6"/>
        <v>25</v>
      </c>
      <c r="N46" s="15"/>
      <c r="O46" s="12"/>
      <c r="P46" s="12"/>
      <c r="Q46" s="13"/>
      <c r="R46" s="15"/>
      <c r="S46" s="42" t="s">
        <v>66</v>
      </c>
      <c r="T46" s="15">
        <f t="shared" si="3"/>
        <v>1193</v>
      </c>
      <c r="U46" s="15">
        <f t="shared" si="4"/>
        <v>1212</v>
      </c>
      <c r="V46" s="24">
        <f t="shared" si="5"/>
        <v>101.59262363788768</v>
      </c>
    </row>
    <row r="47" spans="1:22" ht="15" customHeight="1" x14ac:dyDescent="0.25">
      <c r="A47" s="2">
        <v>42</v>
      </c>
      <c r="B47" s="10" t="s">
        <v>42</v>
      </c>
      <c r="C47" s="22">
        <v>435</v>
      </c>
      <c r="D47" s="12">
        <v>393</v>
      </c>
      <c r="E47" s="13">
        <f t="shared" si="0"/>
        <v>-9.6551724137930961</v>
      </c>
      <c r="F47" s="14"/>
      <c r="G47" s="22">
        <v>589</v>
      </c>
      <c r="H47" s="12">
        <v>543</v>
      </c>
      <c r="I47" s="13">
        <f t="shared" si="1"/>
        <v>-7.8098471986417621</v>
      </c>
      <c r="J47" s="14"/>
      <c r="K47" s="22">
        <v>82</v>
      </c>
      <c r="L47" s="12">
        <v>107</v>
      </c>
      <c r="M47" s="13">
        <f t="shared" si="6"/>
        <v>30.487804878048792</v>
      </c>
      <c r="N47" s="15"/>
      <c r="O47" s="12"/>
      <c r="P47" s="12"/>
      <c r="Q47" s="13"/>
      <c r="R47" s="15"/>
      <c r="S47" s="42" t="s">
        <v>66</v>
      </c>
      <c r="T47" s="15">
        <f t="shared" si="3"/>
        <v>1106</v>
      </c>
      <c r="U47" s="15">
        <f t="shared" si="4"/>
        <v>1043</v>
      </c>
      <c r="V47" s="24">
        <f t="shared" si="5"/>
        <v>94.303797468354432</v>
      </c>
    </row>
    <row r="48" spans="1:22" ht="15" customHeight="1" x14ac:dyDescent="0.25">
      <c r="A48" s="2">
        <v>43</v>
      </c>
      <c r="B48" s="10" t="s">
        <v>43</v>
      </c>
      <c r="C48" s="22">
        <v>225</v>
      </c>
      <c r="D48" s="12">
        <v>199</v>
      </c>
      <c r="E48" s="13">
        <f t="shared" si="0"/>
        <v>-11.555555555555557</v>
      </c>
      <c r="F48" s="14"/>
      <c r="G48" s="22">
        <v>257</v>
      </c>
      <c r="H48" s="12">
        <v>278</v>
      </c>
      <c r="I48" s="13">
        <f t="shared" si="1"/>
        <v>8.1712062256809332</v>
      </c>
      <c r="J48" s="14"/>
      <c r="K48" s="22">
        <v>43</v>
      </c>
      <c r="L48" s="12">
        <v>42</v>
      </c>
      <c r="M48" s="13">
        <f t="shared" si="6"/>
        <v>-2.3255813953488484</v>
      </c>
      <c r="N48" s="15"/>
      <c r="O48" s="12"/>
      <c r="P48" s="12"/>
      <c r="Q48" s="13"/>
      <c r="R48" s="15"/>
      <c r="S48" s="42" t="s">
        <v>66</v>
      </c>
      <c r="T48" s="15">
        <f t="shared" si="3"/>
        <v>525</v>
      </c>
      <c r="U48" s="15">
        <f t="shared" si="4"/>
        <v>519</v>
      </c>
      <c r="V48" s="24">
        <f t="shared" si="5"/>
        <v>98.857142857142861</v>
      </c>
    </row>
    <row r="49" spans="1:22" ht="15" customHeight="1" x14ac:dyDescent="0.25">
      <c r="A49" s="2">
        <v>44</v>
      </c>
      <c r="B49" s="10" t="s">
        <v>44</v>
      </c>
      <c r="C49" s="22">
        <v>592</v>
      </c>
      <c r="D49" s="12">
        <v>556</v>
      </c>
      <c r="E49" s="13">
        <f t="shared" si="0"/>
        <v>-6.0810810810810807</v>
      </c>
      <c r="F49" s="14"/>
      <c r="G49" s="22">
        <v>666</v>
      </c>
      <c r="H49" s="12">
        <v>688</v>
      </c>
      <c r="I49" s="13">
        <f t="shared" si="1"/>
        <v>3.3033033033033092</v>
      </c>
      <c r="J49" s="14"/>
      <c r="K49" s="22">
        <v>58</v>
      </c>
      <c r="L49" s="12">
        <v>81</v>
      </c>
      <c r="M49" s="13">
        <f t="shared" si="6"/>
        <v>39.65517241379311</v>
      </c>
      <c r="N49" s="15"/>
      <c r="O49" s="12"/>
      <c r="P49" s="12"/>
      <c r="Q49" s="13"/>
      <c r="R49" s="15"/>
      <c r="S49" s="42" t="s">
        <v>66</v>
      </c>
      <c r="T49" s="15">
        <f t="shared" si="3"/>
        <v>1316</v>
      </c>
      <c r="U49" s="15">
        <f t="shared" si="4"/>
        <v>1325</v>
      </c>
      <c r="V49" s="24">
        <f t="shared" si="5"/>
        <v>100.6838905775076</v>
      </c>
    </row>
    <row r="50" spans="1:22" ht="15" customHeight="1" x14ac:dyDescent="0.25">
      <c r="A50" s="2">
        <v>45</v>
      </c>
      <c r="B50" s="10" t="s">
        <v>50</v>
      </c>
      <c r="C50" s="22">
        <v>799</v>
      </c>
      <c r="D50" s="12">
        <v>639</v>
      </c>
      <c r="E50" s="13">
        <f t="shared" si="0"/>
        <v>-20.025031289111396</v>
      </c>
      <c r="F50" s="14"/>
      <c r="G50" s="22">
        <v>805</v>
      </c>
      <c r="H50" s="12">
        <v>775</v>
      </c>
      <c r="I50" s="13">
        <f t="shared" si="1"/>
        <v>-3.7267080745341588</v>
      </c>
      <c r="J50" s="14"/>
      <c r="K50" s="22">
        <v>98</v>
      </c>
      <c r="L50" s="12">
        <v>113</v>
      </c>
      <c r="M50" s="13">
        <f t="shared" si="6"/>
        <v>15.306122448979593</v>
      </c>
      <c r="N50" s="15"/>
      <c r="O50" s="12"/>
      <c r="P50" s="12"/>
      <c r="Q50" s="13"/>
      <c r="R50" s="15"/>
      <c r="S50" s="42" t="s">
        <v>66</v>
      </c>
      <c r="T50" s="15">
        <f t="shared" si="3"/>
        <v>1702</v>
      </c>
      <c r="U50" s="15">
        <f t="shared" si="4"/>
        <v>1527</v>
      </c>
      <c r="V50" s="15">
        <f t="shared" si="5"/>
        <v>89.717978848413622</v>
      </c>
    </row>
    <row r="51" spans="1:22" ht="15" customHeight="1" x14ac:dyDescent="0.25">
      <c r="A51" s="2"/>
      <c r="B51" s="10" t="s">
        <v>45</v>
      </c>
      <c r="C51" s="22">
        <v>864</v>
      </c>
      <c r="D51" s="12">
        <v>894</v>
      </c>
      <c r="E51" s="13">
        <f t="shared" si="0"/>
        <v>3.4722222222222285</v>
      </c>
      <c r="F51" s="14"/>
      <c r="G51" s="22">
        <v>836</v>
      </c>
      <c r="H51" s="12">
        <v>952</v>
      </c>
      <c r="I51" s="13">
        <f t="shared" si="1"/>
        <v>13.875598086124398</v>
      </c>
      <c r="J51" s="14"/>
      <c r="K51" s="22">
        <v>93</v>
      </c>
      <c r="L51" s="12">
        <v>112</v>
      </c>
      <c r="M51" s="13">
        <f t="shared" si="6"/>
        <v>20.430107526881727</v>
      </c>
      <c r="N51" s="15"/>
      <c r="O51" s="12"/>
      <c r="P51" s="12"/>
      <c r="Q51" s="13"/>
      <c r="R51" s="15"/>
      <c r="S51" s="42" t="s">
        <v>66</v>
      </c>
      <c r="T51" s="15">
        <f t="shared" si="3"/>
        <v>1793</v>
      </c>
      <c r="U51" s="15">
        <f t="shared" si="4"/>
        <v>1958</v>
      </c>
      <c r="V51" s="24">
        <f t="shared" si="5"/>
        <v>109.20245398773005</v>
      </c>
    </row>
    <row r="52" spans="1:22" ht="15" customHeight="1" x14ac:dyDescent="0.25">
      <c r="A52" s="2">
        <v>46</v>
      </c>
      <c r="B52" s="10" t="s">
        <v>46</v>
      </c>
      <c r="C52" s="22">
        <v>790</v>
      </c>
      <c r="D52" s="12">
        <v>701</v>
      </c>
      <c r="E52" s="13">
        <f t="shared" si="0"/>
        <v>-11.265822784810126</v>
      </c>
      <c r="F52" s="14"/>
      <c r="G52" s="22">
        <v>790</v>
      </c>
      <c r="H52" s="12">
        <v>753</v>
      </c>
      <c r="I52" s="13">
        <f t="shared" si="1"/>
        <v>-4.6835443037974755</v>
      </c>
      <c r="J52" s="14"/>
      <c r="K52" s="22">
        <v>108</v>
      </c>
      <c r="L52" s="12">
        <v>114</v>
      </c>
      <c r="M52" s="13">
        <f t="shared" si="6"/>
        <v>5.5555555555555571</v>
      </c>
      <c r="N52" s="15"/>
      <c r="O52" s="12"/>
      <c r="P52" s="12"/>
      <c r="Q52" s="13"/>
      <c r="R52" s="15"/>
      <c r="S52" s="42" t="s">
        <v>66</v>
      </c>
      <c r="T52" s="15">
        <f t="shared" si="3"/>
        <v>1688</v>
      </c>
      <c r="U52" s="15">
        <f t="shared" si="4"/>
        <v>1568</v>
      </c>
      <c r="V52" s="24">
        <f t="shared" si="5"/>
        <v>92.890995260663516</v>
      </c>
    </row>
    <row r="53" spans="1:22" ht="15" customHeight="1" x14ac:dyDescent="0.25">
      <c r="A53" s="2">
        <v>47</v>
      </c>
      <c r="B53" s="10" t="s">
        <v>62</v>
      </c>
      <c r="C53" s="22">
        <v>757</v>
      </c>
      <c r="D53" s="12">
        <v>760</v>
      </c>
      <c r="E53" s="13">
        <f t="shared" si="0"/>
        <v>0.39630118890356414</v>
      </c>
      <c r="F53" s="14"/>
      <c r="G53" s="22">
        <v>730</v>
      </c>
      <c r="H53" s="12">
        <v>776</v>
      </c>
      <c r="I53" s="13">
        <f t="shared" si="1"/>
        <v>6.3013698630137043</v>
      </c>
      <c r="J53" s="14"/>
      <c r="K53" s="22">
        <v>136</v>
      </c>
      <c r="L53" s="12">
        <v>122</v>
      </c>
      <c r="M53" s="44">
        <f t="shared" si="6"/>
        <v>-10.294117647058826</v>
      </c>
      <c r="N53" s="15"/>
      <c r="O53" s="12"/>
      <c r="P53" s="12"/>
      <c r="Q53" s="13"/>
      <c r="R53" s="15"/>
      <c r="S53" s="42" t="s">
        <v>66</v>
      </c>
      <c r="T53" s="15">
        <f t="shared" si="3"/>
        <v>1623</v>
      </c>
      <c r="U53" s="15">
        <f t="shared" si="4"/>
        <v>1658</v>
      </c>
      <c r="V53" s="24">
        <f t="shared" si="5"/>
        <v>102.15650030807146</v>
      </c>
    </row>
    <row r="54" spans="1:22" ht="15" customHeight="1" x14ac:dyDescent="0.25">
      <c r="A54" s="2">
        <v>48</v>
      </c>
      <c r="B54" s="10" t="s">
        <v>47</v>
      </c>
      <c r="C54" s="22">
        <v>545</v>
      </c>
      <c r="D54" s="12">
        <v>506</v>
      </c>
      <c r="E54" s="13">
        <f t="shared" si="0"/>
        <v>-7.1559633027522835</v>
      </c>
      <c r="F54" s="14"/>
      <c r="G54" s="22">
        <v>671</v>
      </c>
      <c r="H54" s="12">
        <v>684</v>
      </c>
      <c r="I54" s="13">
        <f t="shared" si="1"/>
        <v>1.9374068554396331</v>
      </c>
      <c r="J54" s="14"/>
      <c r="K54" s="22">
        <v>129</v>
      </c>
      <c r="L54" s="12">
        <v>102</v>
      </c>
      <c r="M54" s="13">
        <f t="shared" si="6"/>
        <v>-20.930232558139537</v>
      </c>
      <c r="N54" s="15"/>
      <c r="O54" s="12"/>
      <c r="P54" s="12"/>
      <c r="Q54" s="13"/>
      <c r="R54" s="15"/>
      <c r="S54" s="42" t="s">
        <v>66</v>
      </c>
      <c r="T54" s="15">
        <f t="shared" si="3"/>
        <v>1345</v>
      </c>
      <c r="U54" s="15">
        <f t="shared" si="4"/>
        <v>1292</v>
      </c>
      <c r="V54" s="24">
        <f t="shared" si="5"/>
        <v>96.059479553903344</v>
      </c>
    </row>
    <row r="55" spans="1:22" ht="15" customHeight="1" x14ac:dyDescent="0.25">
      <c r="A55" s="2">
        <v>49</v>
      </c>
      <c r="B55" s="10" t="s">
        <v>48</v>
      </c>
      <c r="C55" s="22">
        <v>141</v>
      </c>
      <c r="D55" s="12">
        <v>130</v>
      </c>
      <c r="E55" s="13">
        <f t="shared" si="0"/>
        <v>-7.8014184397163149</v>
      </c>
      <c r="F55" s="14"/>
      <c r="G55" s="22">
        <v>203</v>
      </c>
      <c r="H55" s="25">
        <v>171</v>
      </c>
      <c r="I55" s="13">
        <f t="shared" si="1"/>
        <v>-15.763546798029566</v>
      </c>
      <c r="J55" s="14"/>
      <c r="K55" s="22">
        <v>41</v>
      </c>
      <c r="L55" s="12">
        <v>48</v>
      </c>
      <c r="M55" s="13">
        <f t="shared" si="6"/>
        <v>17.073170731707307</v>
      </c>
      <c r="N55" s="15"/>
      <c r="O55" s="12"/>
      <c r="P55" s="12"/>
      <c r="Q55" s="13"/>
      <c r="R55" s="15"/>
      <c r="S55" s="42" t="s">
        <v>66</v>
      </c>
      <c r="T55" s="15">
        <f t="shared" si="3"/>
        <v>385</v>
      </c>
      <c r="U55" s="15">
        <f t="shared" si="4"/>
        <v>349</v>
      </c>
      <c r="V55" s="24">
        <f t="shared" si="5"/>
        <v>90.649350649350652</v>
      </c>
    </row>
    <row r="56" spans="1:22" ht="15" customHeight="1" x14ac:dyDescent="0.25">
      <c r="A56" s="2"/>
      <c r="B56" s="10" t="s">
        <v>76</v>
      </c>
      <c r="C56" s="22">
        <v>480</v>
      </c>
      <c r="D56" s="12">
        <v>761</v>
      </c>
      <c r="E56" s="13">
        <f t="shared" si="0"/>
        <v>58.541666666666657</v>
      </c>
      <c r="F56" s="14"/>
      <c r="G56" s="22">
        <v>480</v>
      </c>
      <c r="H56" s="12">
        <v>536</v>
      </c>
      <c r="I56" s="13">
        <f t="shared" si="1"/>
        <v>11.666666666666671</v>
      </c>
      <c r="J56" s="14"/>
      <c r="K56" s="22">
        <v>72</v>
      </c>
      <c r="L56" s="12">
        <v>45</v>
      </c>
      <c r="M56" s="13">
        <f t="shared" si="6"/>
        <v>-37.5</v>
      </c>
      <c r="N56" s="15"/>
      <c r="O56" s="12"/>
      <c r="P56" s="12"/>
      <c r="Q56" s="13"/>
      <c r="R56" s="15"/>
      <c r="S56" s="42" t="s">
        <v>66</v>
      </c>
      <c r="T56" s="15">
        <f t="shared" si="3"/>
        <v>1032</v>
      </c>
      <c r="U56" s="15">
        <f t="shared" si="4"/>
        <v>1342</v>
      </c>
      <c r="V56" s="24">
        <f t="shared" si="5"/>
        <v>130.0387596899225</v>
      </c>
    </row>
    <row r="57" spans="1:22" ht="15" customHeight="1" x14ac:dyDescent="0.25">
      <c r="A57" s="2"/>
      <c r="B57" s="10" t="s">
        <v>77</v>
      </c>
      <c r="C57" s="22">
        <v>480</v>
      </c>
      <c r="D57" s="12">
        <v>496</v>
      </c>
      <c r="E57" s="13">
        <f t="shared" si="0"/>
        <v>3.3333333333333428</v>
      </c>
      <c r="F57" s="14"/>
      <c r="G57" s="22">
        <v>480</v>
      </c>
      <c r="H57" s="12">
        <v>538</v>
      </c>
      <c r="I57" s="13">
        <f t="shared" si="1"/>
        <v>12.083333333333329</v>
      </c>
      <c r="J57" s="14"/>
      <c r="K57" s="22">
        <v>72</v>
      </c>
      <c r="L57" s="12">
        <v>50</v>
      </c>
      <c r="M57" s="13">
        <f t="shared" si="6"/>
        <v>-30.555555555555557</v>
      </c>
      <c r="N57" s="15"/>
      <c r="O57" s="12"/>
      <c r="P57" s="12"/>
      <c r="Q57" s="13"/>
      <c r="R57" s="15"/>
      <c r="S57" s="42" t="s">
        <v>66</v>
      </c>
      <c r="T57" s="15">
        <f t="shared" si="3"/>
        <v>1032</v>
      </c>
      <c r="U57" s="15">
        <f t="shared" si="4"/>
        <v>1084</v>
      </c>
      <c r="V57" s="24">
        <f t="shared" si="5"/>
        <v>105.03875968992249</v>
      </c>
    </row>
    <row r="58" spans="1:22" ht="15" customHeight="1" x14ac:dyDescent="0.25">
      <c r="A58" s="2">
        <v>50</v>
      </c>
      <c r="B58" s="10" t="s">
        <v>49</v>
      </c>
      <c r="C58" s="22">
        <v>154</v>
      </c>
      <c r="D58" s="12">
        <v>154</v>
      </c>
      <c r="E58" s="13">
        <f t="shared" si="0"/>
        <v>0</v>
      </c>
      <c r="F58" s="14"/>
      <c r="G58" s="22">
        <v>474</v>
      </c>
      <c r="H58" s="12">
        <v>470</v>
      </c>
      <c r="I58" s="13">
        <f t="shared" si="1"/>
        <v>-0.84388185654007941</v>
      </c>
      <c r="J58" s="14"/>
      <c r="K58" s="22">
        <v>233</v>
      </c>
      <c r="L58" s="12">
        <v>228</v>
      </c>
      <c r="M58" s="13">
        <f t="shared" si="6"/>
        <v>-2.1459227467811104</v>
      </c>
      <c r="N58" s="15"/>
      <c r="O58" s="12"/>
      <c r="P58" s="12"/>
      <c r="Q58" s="13"/>
      <c r="R58" s="15"/>
      <c r="S58" s="42" t="s">
        <v>66</v>
      </c>
      <c r="T58" s="15">
        <f t="shared" si="3"/>
        <v>861</v>
      </c>
      <c r="U58" s="15">
        <f t="shared" si="4"/>
        <v>852</v>
      </c>
      <c r="V58" s="24">
        <f t="shared" si="5"/>
        <v>98.954703832752614</v>
      </c>
    </row>
    <row r="59" spans="1:22" ht="15" customHeight="1" x14ac:dyDescent="0.25">
      <c r="A59" s="2"/>
      <c r="B59" s="10" t="s">
        <v>69</v>
      </c>
      <c r="C59" s="22">
        <v>211</v>
      </c>
      <c r="D59" s="12">
        <v>226</v>
      </c>
      <c r="E59" s="13">
        <f t="shared" si="0"/>
        <v>7.1090047393364841</v>
      </c>
      <c r="F59" s="14"/>
      <c r="G59" s="22">
        <v>174</v>
      </c>
      <c r="H59" s="12">
        <v>185</v>
      </c>
      <c r="I59" s="13">
        <f t="shared" si="1"/>
        <v>6.3218390804597817</v>
      </c>
      <c r="J59" s="14"/>
      <c r="K59" s="22">
        <v>0</v>
      </c>
      <c r="L59" s="12">
        <v>0</v>
      </c>
      <c r="M59" s="13"/>
      <c r="N59" s="15"/>
      <c r="O59" s="12"/>
      <c r="P59" s="12"/>
      <c r="Q59" s="13"/>
      <c r="R59" s="15"/>
      <c r="S59" s="42" t="s">
        <v>66</v>
      </c>
      <c r="T59" s="15">
        <f t="shared" si="3"/>
        <v>385</v>
      </c>
      <c r="U59" s="15">
        <f t="shared" si="4"/>
        <v>411</v>
      </c>
      <c r="V59" s="24">
        <f t="shared" si="5"/>
        <v>106.75324675324676</v>
      </c>
    </row>
    <row r="60" spans="1:22" ht="23.25" customHeight="1" x14ac:dyDescent="0.25">
      <c r="A60" s="2"/>
      <c r="B60" s="8" t="s">
        <v>70</v>
      </c>
      <c r="C60" s="22">
        <v>1113</v>
      </c>
      <c r="D60" s="12">
        <v>1061</v>
      </c>
      <c r="E60" s="13">
        <f t="shared" si="0"/>
        <v>-4.6720575022461901</v>
      </c>
      <c r="F60" s="14"/>
      <c r="G60" s="22">
        <v>850</v>
      </c>
      <c r="H60" s="12">
        <v>1045</v>
      </c>
      <c r="I60" s="13">
        <f t="shared" si="1"/>
        <v>22.941176470588246</v>
      </c>
      <c r="J60" s="14"/>
      <c r="K60" s="22">
        <v>122</v>
      </c>
      <c r="L60" s="12">
        <v>147</v>
      </c>
      <c r="M60" s="13">
        <f t="shared" si="6"/>
        <v>20.491803278688508</v>
      </c>
      <c r="N60" s="15"/>
      <c r="O60" s="12"/>
      <c r="P60" s="12"/>
      <c r="Q60" s="13"/>
      <c r="R60" s="15"/>
      <c r="S60" s="42" t="s">
        <v>66</v>
      </c>
      <c r="T60" s="15">
        <f t="shared" si="3"/>
        <v>2085</v>
      </c>
      <c r="U60" s="15">
        <f t="shared" si="4"/>
        <v>2253</v>
      </c>
      <c r="V60" s="24">
        <f t="shared" si="5"/>
        <v>108.05755395683454</v>
      </c>
    </row>
    <row r="61" spans="1:22" s="7" customFormat="1" ht="15" customHeight="1" x14ac:dyDescent="0.25">
      <c r="A61" s="6"/>
      <c r="B61" s="9" t="s">
        <v>51</v>
      </c>
      <c r="C61" s="16">
        <f>SUM(C7:C60)</f>
        <v>23788</v>
      </c>
      <c r="D61" s="16">
        <f>SUM(D7:D60)</f>
        <v>23098</v>
      </c>
      <c r="E61" s="17"/>
      <c r="F61" s="17"/>
      <c r="G61" s="16">
        <f>SUM(G7:G60)</f>
        <v>26624</v>
      </c>
      <c r="H61" s="16">
        <f>SUM(H7:H60)</f>
        <v>27074</v>
      </c>
      <c r="I61" s="17"/>
      <c r="J61" s="17"/>
      <c r="K61" s="16">
        <f>SUM(K7:K60)</f>
        <v>4159</v>
      </c>
      <c r="L61" s="16">
        <f>SUM(L7:L60)</f>
        <v>4290</v>
      </c>
      <c r="M61" s="18"/>
      <c r="N61" s="17"/>
      <c r="O61" s="16">
        <f>SUM(O7:O60)</f>
        <v>146</v>
      </c>
      <c r="P61" s="16">
        <f>SUM(P7:P60)</f>
        <v>152</v>
      </c>
      <c r="Q61" s="17"/>
      <c r="R61" s="17"/>
      <c r="S61" s="43" t="s">
        <v>66</v>
      </c>
      <c r="T61" s="15">
        <f t="shared" si="3"/>
        <v>54717</v>
      </c>
      <c r="U61" s="15">
        <f t="shared" si="4"/>
        <v>54614</v>
      </c>
      <c r="V61" s="24">
        <f t="shared" si="5"/>
        <v>99.811758685600452</v>
      </c>
    </row>
    <row r="64" spans="1:22" x14ac:dyDescent="0.25">
      <c r="B64" s="3"/>
    </row>
    <row r="65" spans="2:2" x14ac:dyDescent="0.25">
      <c r="B65" s="3"/>
    </row>
    <row r="66" spans="2:2" x14ac:dyDescent="0.25">
      <c r="B66" s="3"/>
    </row>
    <row r="67" spans="2:2" x14ac:dyDescent="0.25">
      <c r="B67" s="3"/>
    </row>
    <row r="68" spans="2:2" x14ac:dyDescent="0.25">
      <c r="B68" s="3"/>
    </row>
    <row r="69" spans="2:2" x14ac:dyDescent="0.25">
      <c r="B69" s="3"/>
    </row>
    <row r="70" spans="2:2" x14ac:dyDescent="0.25">
      <c r="B70" s="3"/>
    </row>
    <row r="71" spans="2:2" x14ac:dyDescent="0.25">
      <c r="B71" s="3"/>
    </row>
    <row r="72" spans="2:2" x14ac:dyDescent="0.25">
      <c r="B72" s="3"/>
    </row>
    <row r="73" spans="2:2" x14ac:dyDescent="0.25">
      <c r="B73" s="3"/>
    </row>
    <row r="74" spans="2:2" x14ac:dyDescent="0.25">
      <c r="B74" s="3"/>
    </row>
    <row r="75" spans="2:2" x14ac:dyDescent="0.25">
      <c r="B75" s="3"/>
    </row>
    <row r="76" spans="2:2" x14ac:dyDescent="0.25">
      <c r="B76" s="3"/>
    </row>
    <row r="77" spans="2:2" x14ac:dyDescent="0.25">
      <c r="B77" s="3"/>
    </row>
    <row r="78" spans="2:2" x14ac:dyDescent="0.25">
      <c r="B78" s="3"/>
    </row>
    <row r="79" spans="2:2" x14ac:dyDescent="0.25">
      <c r="B79" s="3"/>
    </row>
    <row r="80" spans="2:2" x14ac:dyDescent="0.25">
      <c r="B80" s="3"/>
    </row>
    <row r="81" spans="2:2" x14ac:dyDescent="0.25">
      <c r="B81" s="3"/>
    </row>
    <row r="82" spans="2:2" x14ac:dyDescent="0.25">
      <c r="B82" s="3"/>
    </row>
    <row r="83" spans="2:2" x14ac:dyDescent="0.25">
      <c r="B83" s="3"/>
    </row>
    <row r="84" spans="2:2" x14ac:dyDescent="0.25">
      <c r="B84" s="3"/>
    </row>
    <row r="85" spans="2:2" x14ac:dyDescent="0.25">
      <c r="B85" s="3"/>
    </row>
    <row r="86" spans="2:2" x14ac:dyDescent="0.25">
      <c r="B86" s="3"/>
    </row>
    <row r="87" spans="2:2" x14ac:dyDescent="0.25">
      <c r="B87" s="3"/>
    </row>
    <row r="88" spans="2:2" x14ac:dyDescent="0.25">
      <c r="B88" s="3"/>
    </row>
    <row r="89" spans="2:2" x14ac:dyDescent="0.25">
      <c r="B89" s="3"/>
    </row>
    <row r="90" spans="2:2" x14ac:dyDescent="0.25">
      <c r="B90" s="3"/>
    </row>
    <row r="91" spans="2:2" x14ac:dyDescent="0.25">
      <c r="B91" s="3"/>
    </row>
    <row r="92" spans="2:2" x14ac:dyDescent="0.25">
      <c r="B92" s="3"/>
    </row>
    <row r="93" spans="2:2" x14ac:dyDescent="0.25">
      <c r="B93" s="3"/>
    </row>
    <row r="94" spans="2:2" x14ac:dyDescent="0.25">
      <c r="B94" s="3"/>
    </row>
    <row r="95" spans="2:2" x14ac:dyDescent="0.25">
      <c r="B95" s="3"/>
    </row>
    <row r="96" spans="2:2" x14ac:dyDescent="0.25">
      <c r="B96" s="3"/>
    </row>
    <row r="97" spans="2:2" x14ac:dyDescent="0.25">
      <c r="B97" s="3"/>
    </row>
    <row r="98" spans="2:2" x14ac:dyDescent="0.25">
      <c r="B98" s="3"/>
    </row>
    <row r="99" spans="2:2" x14ac:dyDescent="0.25">
      <c r="B99" s="3"/>
    </row>
    <row r="100" spans="2:2" x14ac:dyDescent="0.25">
      <c r="B100" s="3"/>
    </row>
    <row r="101" spans="2:2" x14ac:dyDescent="0.25">
      <c r="B101" s="3"/>
    </row>
    <row r="102" spans="2:2" x14ac:dyDescent="0.25">
      <c r="B102" s="3"/>
    </row>
  </sheetData>
  <mergeCells count="16">
    <mergeCell ref="S3:S5"/>
    <mergeCell ref="A1:V1"/>
    <mergeCell ref="B2:V2"/>
    <mergeCell ref="C3:F3"/>
    <mergeCell ref="G3:J3"/>
    <mergeCell ref="O3:R3"/>
    <mergeCell ref="K3:N3"/>
    <mergeCell ref="T3:T5"/>
    <mergeCell ref="U3:U5"/>
    <mergeCell ref="V3:V5"/>
    <mergeCell ref="O4:R4"/>
    <mergeCell ref="A3:A5"/>
    <mergeCell ref="B3:B5"/>
    <mergeCell ref="C4:F4"/>
    <mergeCell ref="G4:J4"/>
    <mergeCell ref="K4:N4"/>
  </mergeCells>
  <pageMargins left="0.11811023622047245" right="0.70866141732283472" top="0.35433070866141736" bottom="0.15748031496062992" header="0.31496062992125984" footer="0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 образование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Николаевна</dc:creator>
  <cp:lastModifiedBy>user</cp:lastModifiedBy>
  <cp:lastPrinted>2025-01-15T10:01:57Z</cp:lastPrinted>
  <dcterms:created xsi:type="dcterms:W3CDTF">2016-06-30T11:33:14Z</dcterms:created>
  <dcterms:modified xsi:type="dcterms:W3CDTF">2025-01-17T07:01:26Z</dcterms:modified>
</cp:coreProperties>
</file>